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oslokommune-my.sharepoint.com/personal/elisabeth_boe_byr_oslo_kommune_no/Documents/Rapportering/Rapportering 2023/Årsstatistikk/Tabeller/Til publisering/"/>
    </mc:Choice>
  </mc:AlternateContent>
  <xr:revisionPtr revIDLastSave="0" documentId="8_{6395F08F-7B79-4337-847B-99122EC1E016}" xr6:coauthVersionLast="47" xr6:coauthVersionMax="47" xr10:uidLastSave="{00000000-0000-0000-0000-000000000000}"/>
  <bookViews>
    <workbookView xWindow="-108" yWindow="-108" windowWidth="23256" windowHeight="12576" tabRatio="866" xr2:uid="{00000000-000D-0000-FFFF-FFFF00000000}"/>
  </bookViews>
  <sheets>
    <sheet name="Tab_2-B-1-A1-A6-Foreb_h_-åv_" sheetId="20" r:id="rId1"/>
    <sheet name="2-B-1C K fritidsklubber" sheetId="21" r:id="rId2"/>
    <sheet name="kriteriebefolkning" sheetId="11" r:id="rId3"/>
  </sheets>
  <externalReferences>
    <externalReference r:id="rId4"/>
  </externalReferences>
  <definedNames>
    <definedName name="tall1">'[1]MAL2T-2003B_XLS'!$G$7:$G$731</definedName>
    <definedName name="_xlnm.Print_Area" localSheetId="2">kriteriebefolkning!$A$1:$U$23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32" i="20" l="1"/>
  <c r="L32" i="20" s="1"/>
  <c r="K33" i="20"/>
  <c r="L33" i="20" s="1"/>
  <c r="K34" i="20"/>
  <c r="L34" i="20" s="1"/>
  <c r="K35" i="20"/>
  <c r="L35" i="20" s="1"/>
  <c r="K36" i="20"/>
  <c r="L36" i="20" s="1"/>
  <c r="G150" i="21"/>
  <c r="F150" i="21"/>
  <c r="E150" i="21"/>
  <c r="D150" i="21"/>
  <c r="C150" i="21"/>
  <c r="G119" i="21"/>
  <c r="F119" i="21"/>
  <c r="E119" i="21"/>
  <c r="D119" i="21"/>
  <c r="C119" i="21"/>
  <c r="G88" i="21"/>
  <c r="F88" i="21"/>
  <c r="E88" i="21"/>
  <c r="D88" i="21"/>
  <c r="C88" i="21"/>
  <c r="G57" i="21"/>
  <c r="F57" i="21"/>
  <c r="E57" i="21"/>
  <c r="D57" i="21"/>
  <c r="C57" i="21"/>
  <c r="G27" i="21"/>
  <c r="F27" i="21"/>
  <c r="E27" i="21"/>
  <c r="D27" i="21"/>
  <c r="C27" i="21"/>
  <c r="A8" i="21"/>
  <c r="A7" i="21"/>
  <c r="A6" i="21"/>
  <c r="A5" i="21"/>
  <c r="A4" i="21"/>
  <c r="C61" i="20" l="1"/>
  <c r="D61" i="20"/>
  <c r="E61" i="20"/>
  <c r="F61" i="20"/>
  <c r="G61" i="20"/>
  <c r="H61" i="20"/>
  <c r="D17" i="20" l="1"/>
  <c r="E17" i="20"/>
  <c r="F17" i="20"/>
  <c r="G17" i="20"/>
  <c r="H17" i="20"/>
  <c r="D18" i="20"/>
  <c r="E18" i="20"/>
  <c r="F18" i="20"/>
  <c r="G18" i="20"/>
  <c r="H18" i="20"/>
  <c r="D19" i="20"/>
  <c r="E19" i="20"/>
  <c r="F19" i="20"/>
  <c r="G19" i="20"/>
  <c r="H19" i="20"/>
  <c r="D20" i="20"/>
  <c r="E20" i="20"/>
  <c r="F20" i="20"/>
  <c r="G20" i="20"/>
  <c r="H20" i="20"/>
  <c r="D21" i="20"/>
  <c r="E21" i="20"/>
  <c r="F21" i="20"/>
  <c r="G21" i="20"/>
  <c r="H21" i="20"/>
  <c r="D22" i="20"/>
  <c r="E22" i="20"/>
  <c r="F22" i="20"/>
  <c r="G22" i="20"/>
  <c r="H22" i="20"/>
  <c r="D23" i="20"/>
  <c r="E23" i="20"/>
  <c r="F23" i="20"/>
  <c r="G23" i="20"/>
  <c r="H23" i="20"/>
  <c r="D24" i="20"/>
  <c r="E24" i="20"/>
  <c r="F24" i="20"/>
  <c r="G24" i="20"/>
  <c r="H24" i="20"/>
  <c r="D25" i="20"/>
  <c r="E25" i="20"/>
  <c r="F25" i="20"/>
  <c r="G25" i="20"/>
  <c r="H25" i="20"/>
  <c r="D26" i="20"/>
  <c r="E26" i="20"/>
  <c r="F26" i="20"/>
  <c r="G26" i="20"/>
  <c r="H26" i="20"/>
  <c r="D27" i="20"/>
  <c r="E27" i="20"/>
  <c r="F27" i="20"/>
  <c r="G27" i="20"/>
  <c r="H27" i="20"/>
  <c r="D28" i="20"/>
  <c r="E28" i="20"/>
  <c r="F28" i="20"/>
  <c r="G28" i="20"/>
  <c r="H28" i="20"/>
  <c r="D29" i="20"/>
  <c r="E29" i="20"/>
  <c r="F29" i="20"/>
  <c r="G29" i="20"/>
  <c r="H29" i="20"/>
  <c r="D30" i="20"/>
  <c r="E30" i="20"/>
  <c r="F30" i="20"/>
  <c r="G30" i="20"/>
  <c r="H30" i="20"/>
  <c r="C17" i="20"/>
  <c r="C18" i="20"/>
  <c r="C19" i="20"/>
  <c r="C20" i="20"/>
  <c r="C21" i="20"/>
  <c r="C22" i="20"/>
  <c r="C23" i="20"/>
  <c r="C24" i="20"/>
  <c r="C25" i="20"/>
  <c r="C26" i="20"/>
  <c r="C27" i="20"/>
  <c r="C28" i="20"/>
  <c r="C29" i="20"/>
  <c r="C30" i="20"/>
  <c r="D16" i="20"/>
  <c r="E16" i="20"/>
  <c r="F16" i="20"/>
  <c r="G16" i="20"/>
  <c r="H16" i="20"/>
  <c r="C16" i="20"/>
  <c r="H92" i="20"/>
  <c r="G92" i="20"/>
  <c r="F92" i="20"/>
  <c r="E92" i="20"/>
  <c r="D92" i="20"/>
  <c r="C92" i="20"/>
  <c r="I91" i="20"/>
  <c r="I90" i="20"/>
  <c r="I89" i="20"/>
  <c r="I88" i="20"/>
  <c r="I87" i="20"/>
  <c r="I86" i="20"/>
  <c r="I85" i="20"/>
  <c r="I84" i="20"/>
  <c r="I83" i="20"/>
  <c r="I82" i="20"/>
  <c r="I81" i="20"/>
  <c r="I80" i="20"/>
  <c r="I79" i="20"/>
  <c r="I78" i="20"/>
  <c r="I77" i="20"/>
  <c r="I92" i="20" l="1"/>
  <c r="K92" i="20" s="1"/>
  <c r="L92" i="20" s="1"/>
  <c r="A10" i="20" l="1"/>
  <c r="A9" i="20"/>
  <c r="A8" i="20"/>
  <c r="A7" i="20"/>
  <c r="A6" i="20"/>
  <c r="A5" i="20"/>
  <c r="A4" i="20"/>
  <c r="I60" i="20" l="1"/>
  <c r="I56" i="20"/>
  <c r="I48" i="20"/>
  <c r="I52" i="20"/>
  <c r="D121" i="20"/>
  <c r="H121" i="20"/>
  <c r="I109" i="20"/>
  <c r="I113" i="20"/>
  <c r="I117" i="20"/>
  <c r="C151" i="20"/>
  <c r="G151" i="20"/>
  <c r="F184" i="20"/>
  <c r="I170" i="20"/>
  <c r="I174" i="20"/>
  <c r="I178" i="20"/>
  <c r="E216" i="20"/>
  <c r="I203" i="20"/>
  <c r="I207" i="20"/>
  <c r="I211" i="20"/>
  <c r="I215" i="20"/>
  <c r="C121" i="20"/>
  <c r="G121" i="20"/>
  <c r="I110" i="20"/>
  <c r="I114" i="20"/>
  <c r="I118" i="20"/>
  <c r="F151" i="20"/>
  <c r="I137" i="20"/>
  <c r="I141" i="20"/>
  <c r="I145" i="20"/>
  <c r="I149" i="20"/>
  <c r="E184" i="20"/>
  <c r="I175" i="20"/>
  <c r="I179" i="20"/>
  <c r="I183" i="20"/>
  <c r="D216" i="20"/>
  <c r="H216" i="20"/>
  <c r="I204" i="20"/>
  <c r="I208" i="20"/>
  <c r="I49" i="20"/>
  <c r="I53" i="20"/>
  <c r="I50" i="20"/>
  <c r="I54" i="20"/>
  <c r="I58" i="20"/>
  <c r="F121" i="20"/>
  <c r="I107" i="20"/>
  <c r="I111" i="20"/>
  <c r="I115" i="20"/>
  <c r="I119" i="20"/>
  <c r="E151" i="20"/>
  <c r="I138" i="20"/>
  <c r="I142" i="20"/>
  <c r="I146" i="20"/>
  <c r="I150" i="20"/>
  <c r="D184" i="20"/>
  <c r="H184" i="20"/>
  <c r="I172" i="20"/>
  <c r="I176" i="20"/>
  <c r="I180" i="20"/>
  <c r="C216" i="20"/>
  <c r="G216" i="20"/>
  <c r="I205" i="20"/>
  <c r="I209" i="20"/>
  <c r="I213" i="20"/>
  <c r="I57" i="20"/>
  <c r="I47" i="20"/>
  <c r="I51" i="20"/>
  <c r="I55" i="20"/>
  <c r="I59" i="20"/>
  <c r="E121" i="20"/>
  <c r="I108" i="20"/>
  <c r="I112" i="20"/>
  <c r="I116" i="20"/>
  <c r="I120" i="20"/>
  <c r="D151" i="20"/>
  <c r="H151" i="20"/>
  <c r="I139" i="20"/>
  <c r="I143" i="20"/>
  <c r="I147" i="20"/>
  <c r="C184" i="20"/>
  <c r="G184" i="20"/>
  <c r="I173" i="20"/>
  <c r="I177" i="20"/>
  <c r="I181" i="20"/>
  <c r="F216" i="20"/>
  <c r="I202" i="20"/>
  <c r="I206" i="20"/>
  <c r="I210" i="20"/>
  <c r="I214" i="20"/>
  <c r="I140" i="20"/>
  <c r="I144" i="20"/>
  <c r="I148" i="20"/>
  <c r="I182" i="20"/>
  <c r="I171" i="20"/>
  <c r="I212" i="20"/>
  <c r="I46" i="20"/>
  <c r="I106" i="20"/>
  <c r="I136" i="20"/>
  <c r="I169" i="20"/>
  <c r="I201" i="20"/>
  <c r="I61" i="20" l="1"/>
  <c r="K61" i="20" s="1"/>
  <c r="L61" i="20" s="1"/>
  <c r="I25" i="20"/>
  <c r="I21" i="20"/>
  <c r="I20" i="20"/>
  <c r="I19" i="20"/>
  <c r="I22" i="20"/>
  <c r="I17" i="20"/>
  <c r="I18" i="20"/>
  <c r="I16" i="20"/>
  <c r="I29" i="20"/>
  <c r="I28" i="20"/>
  <c r="I26" i="20"/>
  <c r="I27" i="20"/>
  <c r="I24" i="20"/>
  <c r="I23" i="20"/>
  <c r="I30" i="20"/>
  <c r="G31" i="20"/>
  <c r="F31" i="20"/>
  <c r="H31" i="20"/>
  <c r="D31" i="20"/>
  <c r="I184" i="20"/>
  <c r="K184" i="20" s="1"/>
  <c r="L184" i="20" s="1"/>
  <c r="I151" i="20"/>
  <c r="K151" i="20" s="1"/>
  <c r="L151" i="20" s="1"/>
  <c r="C31" i="20"/>
  <c r="E31" i="20"/>
  <c r="I216" i="20"/>
  <c r="K216" i="20" s="1"/>
  <c r="L216" i="20" s="1"/>
  <c r="P31" i="20"/>
  <c r="I121" i="20"/>
  <c r="K121" i="20" s="1"/>
  <c r="L121" i="20" s="1"/>
  <c r="Q31" i="20"/>
  <c r="I31" i="20" l="1"/>
  <c r="K31" i="20" s="1"/>
  <c r="L31" i="20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sveinopo</author>
  </authors>
  <commentList>
    <comment ref="A14" authorId="0" shapeId="0" xr:uid="{00000000-0006-0000-0000-000001000000}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Summeringstabell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C16" authorId="0" shapeId="0" xr:uid="{00000000-0006-0000-0000-000002000000}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D16" authorId="0" shapeId="0" xr:uid="{00000000-0006-0000-0000-000003000000}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I16" authorId="0" shapeId="0" xr:uid="{00000000-0006-0000-0000-000004000000}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I46" authorId="0" shapeId="0" xr:uid="{00000000-0006-0000-0000-000005000000}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sumformel</t>
        </r>
      </text>
    </comment>
    <comment ref="I77" authorId="0" shapeId="0" xr:uid="{00000000-0006-0000-0000-000006000000}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sumformel</t>
        </r>
      </text>
    </comment>
    <comment ref="I106" authorId="0" shapeId="0" xr:uid="{00000000-0006-0000-0000-000007000000}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sumformel</t>
        </r>
      </text>
    </comment>
    <comment ref="I136" authorId="0" shapeId="0" xr:uid="{00000000-0006-0000-0000-000008000000}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sumformel</t>
        </r>
      </text>
    </comment>
    <comment ref="I169" authorId="0" shapeId="0" xr:uid="{00000000-0006-0000-0000-000009000000}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sumformel</t>
        </r>
      </text>
    </comment>
    <comment ref="I201" authorId="0" shapeId="0" xr:uid="{00000000-0006-0000-0000-00000A000000}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sumformel</t>
        </r>
      </text>
    </comment>
  </commentList>
</comments>
</file>

<file path=xl/sharedStrings.xml><?xml version="1.0" encoding="utf-8"?>
<sst xmlns="http://schemas.openxmlformats.org/spreadsheetml/2006/main" count="534" uniqueCount="109">
  <si>
    <t>Kun årsstatistikk</t>
  </si>
  <si>
    <t>Dette arket inneholder:</t>
  </si>
  <si>
    <t xml:space="preserve"> </t>
  </si>
  <si>
    <t>Tabell 2-C-1-A1 - Sum personellinnsats innen helsestasjons- og skolehelsetjeneste - timeverk pr. uke</t>
  </si>
  <si>
    <t>Tabell 2-B-1-B - Helsestasjon for ungdom</t>
  </si>
  <si>
    <t>Nr.</t>
  </si>
  <si>
    <t>Navn</t>
  </si>
  <si>
    <t>Helse-søstre</t>
  </si>
  <si>
    <t>Jord-mødre</t>
  </si>
  <si>
    <t>Lege-tjeneste</t>
  </si>
  <si>
    <t>Barne-fysio-terapi</t>
  </si>
  <si>
    <t>Annet fag-personell  *)</t>
  </si>
  <si>
    <t>Hjelpe-personell  **)</t>
  </si>
  <si>
    <t>SUM</t>
  </si>
  <si>
    <t>Antall konsultasjoner i løpet av året</t>
  </si>
  <si>
    <t>Antall ungdommer benyttet tjenesten i løpet av året</t>
  </si>
  <si>
    <t>Bydel Gamle Oslo</t>
  </si>
  <si>
    <t>Bydel Grünerløkka</t>
  </si>
  <si>
    <t>Bydel Sagene</t>
  </si>
  <si>
    <t>Bydel St. Hanshaugen</t>
  </si>
  <si>
    <t>Bydel Frogner</t>
  </si>
  <si>
    <t>Bydel Ullern</t>
  </si>
  <si>
    <t>Bydel Vestre Aker</t>
  </si>
  <si>
    <t>Bydel Nordre Aker</t>
  </si>
  <si>
    <t>Bydel Bjerke</t>
  </si>
  <si>
    <t>Bydel Grorud</t>
  </si>
  <si>
    <t>Bydel Stovner</t>
  </si>
  <si>
    <t>Bydel Stovner 1)</t>
  </si>
  <si>
    <t>Bydel Alna</t>
  </si>
  <si>
    <t>Timer pr årsverk SSB</t>
  </si>
  <si>
    <t>Bydel Alna 1)</t>
  </si>
  <si>
    <t>Bydel Østensjø</t>
  </si>
  <si>
    <t>Bydel Nordstrand</t>
  </si>
  <si>
    <t>Bydel Søndre Nordstrand</t>
  </si>
  <si>
    <t xml:space="preserve">Timer pr år </t>
  </si>
  <si>
    <t>Årsverk</t>
  </si>
  <si>
    <t>SUM 2021</t>
  </si>
  <si>
    <t>SUM 2020</t>
  </si>
  <si>
    <t>SUM 2019</t>
  </si>
  <si>
    <t>SUM 2018</t>
  </si>
  <si>
    <t>SUM 2017</t>
  </si>
  <si>
    <t>SUM 2016</t>
  </si>
  <si>
    <t>SUM 2015</t>
  </si>
  <si>
    <t>SUM 2014</t>
  </si>
  <si>
    <t>SUM 2013</t>
  </si>
  <si>
    <t>*) Med minimum 3-årig høyskoleutdanning</t>
  </si>
  <si>
    <t>1) Bydelene Stovner og Alna har ikke levert tall pga utfordringer med registreringssystemet.</t>
  </si>
  <si>
    <t>**) Sekretær, hjelpepleier, assistent m.v.</t>
  </si>
  <si>
    <t>Tabell 2-B-1-A2 - Sum personellinnsats- helsestasjonstjeneste til gravide og barn 0 - 5 år - timeverk pr. uke</t>
  </si>
  <si>
    <t>Timer pr år</t>
  </si>
  <si>
    <t>Tabell 2-B-1-A3 - Sum personellinnsats- skolehelsetjeneste i barnetrinnet - timeverk pr. uke</t>
  </si>
  <si>
    <t>Tabell 2-B-1-A3 - Sum personellinnsats- skolehelsetjeneste i ungdomstrinnet - timeverk pr. uke</t>
  </si>
  <si>
    <t xml:space="preserve">        </t>
  </si>
  <si>
    <t>Tabell 2-B-1-A4 - Sum personellinnsats- skolehelsetjeneste i videregående skole - timeverk pr. uke</t>
  </si>
  <si>
    <t>Tabell 2-B-1-A5 - Sum personellinnsats- helsestasjon for ungdom - timeverk pr. uke</t>
  </si>
  <si>
    <r>
      <t xml:space="preserve">Tabell 2-B-1-A6 - Sum personellinnsats  - </t>
    </r>
    <r>
      <rPr>
        <b/>
        <u/>
        <sz val="10"/>
        <color rgb="FF000000"/>
        <rFont val="Arial"/>
        <family val="2"/>
      </rPr>
      <t>ledelse</t>
    </r>
    <r>
      <rPr>
        <b/>
        <sz val="9"/>
        <color rgb="FF000000"/>
        <rFont val="Arial"/>
        <family val="2"/>
      </rPr>
      <t xml:space="preserve"> - innen helsestasjons- og skolehelsetjeneste - timeverk pr. uke</t>
    </r>
  </si>
  <si>
    <t xml:space="preserve">      </t>
  </si>
  <si>
    <t>Tabell 2-B-1-C- Kommunale fritidsklubber og lignende for barn og ungdom under 14 år</t>
  </si>
  <si>
    <t>Antall klubber</t>
  </si>
  <si>
    <t>Valgt klubb-styre</t>
  </si>
  <si>
    <t>Ant. dager åpent pr. uke</t>
  </si>
  <si>
    <t>Sum ant. kvelder m/lør- søndags tilbud</t>
  </si>
  <si>
    <t>Antall faste brukere</t>
  </si>
  <si>
    <t>Tabell 2-B-1-C2 - Kommunale fritidsklubber og lignende for barn og ungdom 14 - 18 år</t>
  </si>
  <si>
    <t>Tabell 2-B-1-C3 - Ungdomssentre med høyere aldersgrense enn 18 år</t>
  </si>
  <si>
    <t>Tabell 2-B-1-C4 - Ungdomstiltak rettet mot særskilte aktiviteter    *)</t>
  </si>
  <si>
    <t>*) Eksempelvis motorsentre, musikk, media m.m.</t>
  </si>
  <si>
    <t>Tabell 2-B-1-C5 - Kommunalt støttede fritidstiltak for barn og ungdom opp til 18 år</t>
  </si>
  <si>
    <t>Justert befolkning i aldersgruppene 67 år og over</t>
  </si>
  <si>
    <t>0 år</t>
  </si>
  <si>
    <t>13-15 år</t>
  </si>
  <si>
    <t>16-17 år</t>
  </si>
  <si>
    <t>18-19 år</t>
  </si>
  <si>
    <t>67-74 år</t>
  </si>
  <si>
    <t>75-79 år</t>
  </si>
  <si>
    <t>80-84 år</t>
  </si>
  <si>
    <t>85-89 år</t>
  </si>
  <si>
    <t>90-94 år</t>
  </si>
  <si>
    <t>Oslo i alt</t>
  </si>
  <si>
    <t>Kilde: Oslo kommunes statistikkbank- Folkemengden etter administrativ bydel og alder</t>
  </si>
  <si>
    <t>SUM 2022</t>
  </si>
  <si>
    <t>SUM 2023</t>
  </si>
  <si>
    <t>Kriteriebefolkningen i bydelene etter alder per 1.1.2023*</t>
  </si>
  <si>
    <t>I alt</t>
  </si>
  <si>
    <t>1-5 år</t>
  </si>
  <si>
    <t>6-12 år</t>
  </si>
  <si>
    <t xml:space="preserve">   20-24 år</t>
  </si>
  <si>
    <t xml:space="preserve">   25-29 år</t>
  </si>
  <si>
    <t xml:space="preserve">   30-39 år</t>
  </si>
  <si>
    <t xml:space="preserve">   40-49 år</t>
  </si>
  <si>
    <t xml:space="preserve">   50-66 år</t>
  </si>
  <si>
    <t>95 år +</t>
  </si>
  <si>
    <t>01 Gamle Oslo</t>
  </si>
  <si>
    <t>02 Grünerløkka</t>
  </si>
  <si>
    <t>03 Sagene</t>
  </si>
  <si>
    <t>04 St.Hanshaugen</t>
  </si>
  <si>
    <t>05 Frogner</t>
  </si>
  <si>
    <t>06 Ullern</t>
  </si>
  <si>
    <t>07 Vestre Aker</t>
  </si>
  <si>
    <t>08 Nordre Aker</t>
  </si>
  <si>
    <t>09 Bjerke</t>
  </si>
  <si>
    <t>10 Grorud</t>
  </si>
  <si>
    <t>11 Stovner</t>
  </si>
  <si>
    <t>12 Alna</t>
  </si>
  <si>
    <t>13 Østensjø</t>
  </si>
  <si>
    <t>14 Nordstrand</t>
  </si>
  <si>
    <t>15 Søndre Nordstrand</t>
  </si>
  <si>
    <t xml:space="preserve">      Uten registrert adresse</t>
  </si>
  <si>
    <t>Kriteriebefolkning per 01.01.2024 vil foreligge april/mai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</si>
</sst>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 * #,##0.00_ ;_ * \-#,##0.00_ ;_ * &quot;-&quot;??_ ;_ @_ "/>
    <numFmt numFmtId="165" formatCode="0&quot; &quot;%"/>
    <numFmt numFmtId="166" formatCode="#,##0;&quot;-&quot;#,##0"/>
    <numFmt numFmtId="167" formatCode="&quot; &quot;#,##0.00&quot; &quot;;&quot; (&quot;#,##0.00&quot;)&quot;;&quot; -&quot;00&quot; &quot;;&quot; &quot;@&quot; &quot;"/>
    <numFmt numFmtId="168" formatCode="_(* #,##0.00_);_(* \(#,##0.00\);_(* &quot;-&quot;??_);_(@_)"/>
    <numFmt numFmtId="169" formatCode="0%"/>
    <numFmt numFmtId="170" formatCode="#,##0.0"/>
  </numFmts>
  <fonts count="28" x14ac:knownFonts="1">
    <font>
      <sz val="10"/>
      <color rgb="FF00000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Times New Roman"/>
      <family val="1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sz val="10"/>
      <name val="MS Sans Serif"/>
      <family val="2"/>
    </font>
    <font>
      <sz val="10"/>
      <name val="Arial"/>
      <family val="2"/>
    </font>
    <font>
      <u/>
      <sz val="9"/>
      <color rgb="FF000000"/>
      <name val="Arial"/>
      <family val="2"/>
    </font>
    <font>
      <b/>
      <u/>
      <sz val="10"/>
      <color rgb="FF000000"/>
      <name val="Arial"/>
      <family val="2"/>
    </font>
    <font>
      <sz val="10"/>
      <name val="Times New Roman"/>
      <family val="1"/>
    </font>
    <font>
      <sz val="11"/>
      <color indexed="8"/>
      <name val="Calibri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10"/>
      <name val="MS Sans Serif"/>
      <family val="2"/>
    </font>
    <font>
      <i/>
      <sz val="8"/>
      <color rgb="FF000000"/>
      <name val="Arial"/>
      <family val="2"/>
    </font>
    <font>
      <sz val="9"/>
      <name val="Arial"/>
      <family val="2"/>
    </font>
    <font>
      <sz val="10"/>
      <color indexed="12"/>
      <name val="Times New Roman"/>
      <family val="1"/>
    </font>
    <font>
      <b/>
      <sz val="10"/>
      <name val="Arial"/>
      <family val="2"/>
    </font>
    <font>
      <b/>
      <sz val="9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sz val="8"/>
      <name val="Helv"/>
    </font>
  </fonts>
  <fills count="7">
    <fill>
      <patternFill patternType="none"/>
    </fill>
    <fill>
      <patternFill patternType="gray125"/>
    </fill>
    <fill>
      <patternFill patternType="solid">
        <fgColor rgb="FFFF0000"/>
        <bgColor rgb="FFFF0000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4"/>
        <bgColor indexed="64"/>
      </patternFill>
    </fill>
  </fills>
  <borders count="59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28">
    <xf numFmtId="0" fontId="0" fillId="0" borderId="0"/>
    <xf numFmtId="167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 applyNumberFormat="0" applyFont="0" applyBorder="0" applyProtection="0"/>
    <xf numFmtId="165" fontId="5" fillId="0" borderId="0" applyFont="0" applyFill="0" applyBorder="0" applyAlignment="0" applyProtection="0"/>
    <xf numFmtId="0" fontId="6" fillId="0" borderId="0" applyNumberFormat="0" applyBorder="0" applyProtection="0"/>
    <xf numFmtId="166" fontId="5" fillId="0" borderId="0" applyFont="0" applyFill="0" applyBorder="0" applyAlignment="0" applyProtection="0"/>
    <xf numFmtId="0" fontId="4" fillId="0" borderId="0"/>
    <xf numFmtId="167" fontId="5" fillId="0" borderId="0" applyFont="0" applyFill="0" applyBorder="0" applyAlignment="0" applyProtection="0"/>
    <xf numFmtId="0" fontId="3" fillId="0" borderId="0"/>
    <xf numFmtId="0" fontId="12" fillId="0" borderId="0"/>
    <xf numFmtId="9" fontId="12" fillId="0" borderId="0" applyFont="0" applyFill="0" applyBorder="0" applyAlignment="0" applyProtection="0"/>
    <xf numFmtId="0" fontId="15" fillId="0" borderId="0"/>
    <xf numFmtId="168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1" fillId="0" borderId="0"/>
    <xf numFmtId="169" fontId="11" fillId="0" borderId="0" applyFont="0" applyFill="0" applyBorder="0" applyAlignment="0" applyProtection="0"/>
    <xf numFmtId="4" fontId="11" fillId="0" borderId="0" applyFont="0" applyFill="0" applyBorder="0" applyAlignment="0" applyProtection="0"/>
    <xf numFmtId="0" fontId="11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12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12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2" fillId="0" borderId="0"/>
    <xf numFmtId="0" fontId="19" fillId="0" borderId="0"/>
    <xf numFmtId="0" fontId="19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18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19" fillId="0" borderId="0"/>
    <xf numFmtId="0" fontId="2" fillId="0" borderId="0"/>
    <xf numFmtId="0" fontId="19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12" fillId="0" borderId="0"/>
    <xf numFmtId="0" fontId="2" fillId="0" borderId="0"/>
    <xf numFmtId="0" fontId="2" fillId="0" borderId="0"/>
    <xf numFmtId="0" fontId="2" fillId="0" borderId="0"/>
    <xf numFmtId="164" fontId="1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2" fillId="0" borderId="0"/>
    <xf numFmtId="9" fontId="12" fillId="0" borderId="0" applyFont="0" applyFill="0" applyBorder="0" applyAlignment="0" applyProtection="0"/>
    <xf numFmtId="0" fontId="5" fillId="0" borderId="0"/>
    <xf numFmtId="165" fontId="5" fillId="0" borderId="0" applyFont="0" applyFill="0" applyBorder="0" applyAlignment="0" applyProtection="0"/>
    <xf numFmtId="0" fontId="5" fillId="0" borderId="0" applyNumberFormat="0" applyFont="0" applyBorder="0" applyProtection="0"/>
    <xf numFmtId="0" fontId="5" fillId="0" borderId="0" applyNumberFormat="0" applyFont="0" applyBorder="0" applyProtection="0"/>
    <xf numFmtId="0" fontId="6" fillId="0" borderId="0" applyNumberFormat="0" applyBorder="0" applyProtection="0"/>
    <xf numFmtId="164" fontId="12" fillId="0" borderId="0" applyFont="0" applyFill="0" applyBorder="0" applyAlignment="0" applyProtection="0"/>
    <xf numFmtId="0" fontId="12" fillId="0" borderId="0"/>
    <xf numFmtId="164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19" fillId="0" borderId="0"/>
    <xf numFmtId="9" fontId="2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2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8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9" fontId="11" fillId="0" borderId="0" applyFont="0" applyFill="0" applyBorder="0" applyAlignment="0" applyProtection="0"/>
    <xf numFmtId="0" fontId="11" fillId="0" borderId="0"/>
    <xf numFmtId="0" fontId="27" fillId="0" borderId="0"/>
    <xf numFmtId="0" fontId="27" fillId="0" borderId="0"/>
  </cellStyleXfs>
  <cellXfs count="132">
    <xf numFmtId="0" fontId="0" fillId="0" borderId="0" xfId="0"/>
    <xf numFmtId="3" fontId="7" fillId="0" borderId="0" xfId="0" applyNumberFormat="1" applyFont="1"/>
    <xf numFmtId="0" fontId="7" fillId="0" borderId="0" xfId="0" applyFont="1" applyAlignment="1">
      <alignment horizontal="left"/>
    </xf>
    <xf numFmtId="3" fontId="7" fillId="0" borderId="0" xfId="0" applyNumberFormat="1" applyFont="1" applyAlignment="1">
      <alignment horizontal="center"/>
    </xf>
    <xf numFmtId="3" fontId="7" fillId="0" borderId="0" xfId="0" applyNumberFormat="1" applyFont="1" applyAlignment="1">
      <alignment horizontal="left"/>
    </xf>
    <xf numFmtId="3" fontId="8" fillId="0" borderId="0" xfId="0" applyNumberFormat="1" applyFont="1" applyAlignment="1">
      <alignment horizontal="center" wrapText="1"/>
    </xf>
    <xf numFmtId="3" fontId="8" fillId="0" borderId="1" xfId="0" applyNumberFormat="1" applyFont="1" applyBorder="1" applyAlignment="1">
      <alignment horizontal="center" wrapText="1"/>
    </xf>
    <xf numFmtId="3" fontId="8" fillId="0" borderId="2" xfId="0" applyNumberFormat="1" applyFont="1" applyBorder="1" applyAlignment="1">
      <alignment horizontal="center" wrapText="1"/>
    </xf>
    <xf numFmtId="3" fontId="8" fillId="0" borderId="3" xfId="0" applyNumberFormat="1" applyFont="1" applyBorder="1" applyAlignment="1">
      <alignment horizontal="center" wrapText="1"/>
    </xf>
    <xf numFmtId="3" fontId="8" fillId="0" borderId="4" xfId="0" applyNumberFormat="1" applyFont="1" applyBorder="1" applyAlignment="1">
      <alignment horizontal="center" wrapText="1"/>
    </xf>
    <xf numFmtId="3" fontId="7" fillId="0" borderId="5" xfId="0" applyNumberFormat="1" applyFont="1" applyBorder="1" applyAlignment="1">
      <alignment horizontal="center"/>
    </xf>
    <xf numFmtId="3" fontId="7" fillId="0" borderId="6" xfId="0" applyNumberFormat="1" applyFont="1" applyBorder="1" applyAlignment="1">
      <alignment wrapText="1"/>
    </xf>
    <xf numFmtId="3" fontId="7" fillId="0" borderId="7" xfId="0" applyNumberFormat="1" applyFont="1" applyBorder="1" applyAlignment="1">
      <alignment horizontal="center"/>
    </xf>
    <xf numFmtId="3" fontId="7" fillId="0" borderId="8" xfId="0" applyNumberFormat="1" applyFont="1" applyBorder="1" applyAlignment="1">
      <alignment wrapText="1"/>
    </xf>
    <xf numFmtId="3" fontId="7" fillId="0" borderId="9" xfId="0" applyNumberFormat="1" applyFont="1" applyBorder="1" applyAlignment="1">
      <alignment horizontal="center"/>
    </xf>
    <xf numFmtId="3" fontId="7" fillId="0" borderId="10" xfId="0" applyNumberFormat="1" applyFont="1" applyBorder="1" applyAlignment="1">
      <alignment wrapText="1"/>
    </xf>
    <xf numFmtId="3" fontId="8" fillId="0" borderId="0" xfId="0" applyNumberFormat="1" applyFont="1"/>
    <xf numFmtId="3" fontId="8" fillId="0" borderId="12" xfId="0" applyNumberFormat="1" applyFont="1" applyBorder="1" applyAlignment="1">
      <alignment horizontal="center" wrapText="1"/>
    </xf>
    <xf numFmtId="3" fontId="7" fillId="2" borderId="0" xfId="0" applyNumberFormat="1" applyFont="1" applyFill="1"/>
    <xf numFmtId="3" fontId="7" fillId="3" borderId="0" xfId="0" applyNumberFormat="1" applyFont="1" applyFill="1" applyAlignment="1">
      <alignment horizontal="left"/>
    </xf>
    <xf numFmtId="3" fontId="7" fillId="3" borderId="0" xfId="0" applyNumberFormat="1" applyFont="1" applyFill="1"/>
    <xf numFmtId="3" fontId="13" fillId="0" borderId="0" xfId="0" applyNumberFormat="1" applyFont="1"/>
    <xf numFmtId="3" fontId="8" fillId="0" borderId="0" xfId="0" applyNumberFormat="1" applyFont="1" applyAlignment="1">
      <alignment horizontal="left" vertical="center"/>
    </xf>
    <xf numFmtId="3" fontId="8" fillId="0" borderId="11" xfId="0" applyNumberFormat="1" applyFont="1" applyBorder="1" applyAlignment="1">
      <alignment horizontal="center" wrapText="1"/>
    </xf>
    <xf numFmtId="3" fontId="7" fillId="0" borderId="18" xfId="0" applyNumberFormat="1" applyFont="1" applyBorder="1"/>
    <xf numFmtId="3" fontId="7" fillId="0" borderId="20" xfId="0" applyNumberFormat="1" applyFont="1" applyBorder="1"/>
    <xf numFmtId="3" fontId="7" fillId="0" borderId="21" xfId="0" applyNumberFormat="1" applyFont="1" applyBorder="1"/>
    <xf numFmtId="3" fontId="8" fillId="0" borderId="14" xfId="0" applyNumberFormat="1" applyFont="1" applyBorder="1" applyAlignment="1">
      <alignment horizontal="center"/>
    </xf>
    <xf numFmtId="3" fontId="8" fillId="0" borderId="15" xfId="0" applyNumberFormat="1" applyFont="1" applyBorder="1"/>
    <xf numFmtId="3" fontId="8" fillId="0" borderId="16" xfId="0" applyNumberFormat="1" applyFont="1" applyBorder="1"/>
    <xf numFmtId="3" fontId="7" fillId="0" borderId="25" xfId="0" applyNumberFormat="1" applyFont="1" applyBorder="1"/>
    <xf numFmtId="3" fontId="7" fillId="0" borderId="13" xfId="0" applyNumberFormat="1" applyFont="1" applyBorder="1"/>
    <xf numFmtId="3" fontId="7" fillId="0" borderId="33" xfId="0" applyNumberFormat="1" applyFont="1" applyBorder="1" applyAlignment="1">
      <alignment horizontal="center"/>
    </xf>
    <xf numFmtId="3" fontId="7" fillId="0" borderId="22" xfId="0" applyNumberFormat="1" applyFont="1" applyBorder="1"/>
    <xf numFmtId="3" fontId="7" fillId="0" borderId="34" xfId="0" applyNumberFormat="1" applyFont="1" applyBorder="1"/>
    <xf numFmtId="3" fontId="8" fillId="0" borderId="0" xfId="0" applyNumberFormat="1" applyFont="1" applyAlignment="1">
      <alignment horizontal="center"/>
    </xf>
    <xf numFmtId="3" fontId="7" fillId="0" borderId="0" xfId="0" applyNumberFormat="1" applyFont="1" applyAlignment="1">
      <alignment wrapText="1"/>
    </xf>
    <xf numFmtId="3" fontId="8" fillId="0" borderId="14" xfId="0" applyNumberFormat="1" applyFont="1" applyBorder="1"/>
    <xf numFmtId="3" fontId="7" fillId="0" borderId="33" xfId="0" applyNumberFormat="1" applyFont="1" applyBorder="1"/>
    <xf numFmtId="3" fontId="7" fillId="0" borderId="42" xfId="0" applyNumberFormat="1" applyFont="1" applyBorder="1"/>
    <xf numFmtId="3" fontId="7" fillId="0" borderId="43" xfId="0" applyNumberFormat="1" applyFont="1" applyBorder="1"/>
    <xf numFmtId="3" fontId="7" fillId="0" borderId="45" xfId="0" applyNumberFormat="1" applyFont="1" applyBorder="1"/>
    <xf numFmtId="3" fontId="7" fillId="0" borderId="42" xfId="0" applyNumberFormat="1" applyFont="1" applyBorder="1" applyAlignment="1">
      <alignment horizontal="center"/>
    </xf>
    <xf numFmtId="3" fontId="8" fillId="0" borderId="32" xfId="0" applyNumberFormat="1" applyFont="1" applyBorder="1" applyAlignment="1">
      <alignment wrapText="1"/>
    </xf>
    <xf numFmtId="3" fontId="7" fillId="0" borderId="39" xfId="0" applyNumberFormat="1" applyFont="1" applyBorder="1" applyAlignment="1">
      <alignment wrapText="1"/>
    </xf>
    <xf numFmtId="3" fontId="7" fillId="0" borderId="47" xfId="0" applyNumberFormat="1" applyFont="1" applyBorder="1" applyAlignment="1">
      <alignment wrapText="1"/>
    </xf>
    <xf numFmtId="3" fontId="8" fillId="0" borderId="40" xfId="0" applyNumberFormat="1" applyFont="1" applyBorder="1"/>
    <xf numFmtId="3" fontId="7" fillId="0" borderId="41" xfId="0" applyNumberFormat="1" applyFont="1" applyBorder="1"/>
    <xf numFmtId="3" fontId="7" fillId="0" borderId="44" xfId="0" applyNumberFormat="1" applyFont="1" applyBorder="1"/>
    <xf numFmtId="3" fontId="7" fillId="0" borderId="46" xfId="0" applyNumberFormat="1" applyFont="1" applyBorder="1" applyAlignment="1">
      <alignment horizontal="center"/>
    </xf>
    <xf numFmtId="3" fontId="7" fillId="0" borderId="36" xfId="0" applyNumberFormat="1" applyFont="1" applyBorder="1" applyAlignment="1">
      <alignment horizontal="center"/>
    </xf>
    <xf numFmtId="3" fontId="7" fillId="0" borderId="37" xfId="0" applyNumberFormat="1" applyFont="1" applyBorder="1" applyAlignment="1">
      <alignment horizontal="center"/>
    </xf>
    <xf numFmtId="3" fontId="7" fillId="0" borderId="38" xfId="0" applyNumberFormat="1" applyFont="1" applyBorder="1" applyAlignment="1">
      <alignment wrapText="1"/>
    </xf>
    <xf numFmtId="3" fontId="20" fillId="0" borderId="0" xfId="0" applyNumberFormat="1" applyFont="1"/>
    <xf numFmtId="3" fontId="7" fillId="4" borderId="23" xfId="0" applyNumberFormat="1" applyFont="1" applyFill="1" applyBorder="1"/>
    <xf numFmtId="3" fontId="7" fillId="4" borderId="26" xfId="0" applyNumberFormat="1" applyFont="1" applyFill="1" applyBorder="1"/>
    <xf numFmtId="3" fontId="7" fillId="4" borderId="27" xfId="0" applyNumberFormat="1" applyFont="1" applyFill="1" applyBorder="1"/>
    <xf numFmtId="3" fontId="7" fillId="4" borderId="28" xfId="0" applyNumberFormat="1" applyFont="1" applyFill="1" applyBorder="1"/>
    <xf numFmtId="3" fontId="7" fillId="4" borderId="7" xfId="0" applyNumberFormat="1" applyFont="1" applyFill="1" applyBorder="1"/>
    <xf numFmtId="3" fontId="7" fillId="4" borderId="24" xfId="0" applyNumberFormat="1" applyFont="1" applyFill="1" applyBorder="1"/>
    <xf numFmtId="3" fontId="7" fillId="4" borderId="8" xfId="0" applyNumberFormat="1" applyFont="1" applyFill="1" applyBorder="1"/>
    <xf numFmtId="3" fontId="7" fillId="4" borderId="29" xfId="0" applyNumberFormat="1" applyFont="1" applyFill="1" applyBorder="1"/>
    <xf numFmtId="3" fontId="7" fillId="4" borderId="9" xfId="0" applyNumberFormat="1" applyFont="1" applyFill="1" applyBorder="1"/>
    <xf numFmtId="3" fontId="7" fillId="4" borderId="30" xfId="0" applyNumberFormat="1" applyFont="1" applyFill="1" applyBorder="1"/>
    <xf numFmtId="3" fontId="7" fillId="4" borderId="10" xfId="0" applyNumberFormat="1" applyFont="1" applyFill="1" applyBorder="1"/>
    <xf numFmtId="3" fontId="7" fillId="4" borderId="31" xfId="0" applyNumberFormat="1" applyFont="1" applyFill="1" applyBorder="1"/>
    <xf numFmtId="3" fontId="8" fillId="0" borderId="33" xfId="0" applyNumberFormat="1" applyFont="1" applyBorder="1"/>
    <xf numFmtId="3" fontId="7" fillId="0" borderId="17" xfId="0" applyNumberFormat="1" applyFont="1" applyBorder="1"/>
    <xf numFmtId="3" fontId="7" fillId="0" borderId="19" xfId="0" applyNumberFormat="1" applyFont="1" applyBorder="1"/>
    <xf numFmtId="3" fontId="7" fillId="0" borderId="50" xfId="0" applyNumberFormat="1" applyFont="1" applyBorder="1"/>
    <xf numFmtId="3" fontId="8" fillId="0" borderId="48" xfId="0" applyNumberFormat="1" applyFont="1" applyBorder="1" applyAlignment="1">
      <alignment wrapText="1"/>
    </xf>
    <xf numFmtId="3" fontId="8" fillId="0" borderId="49" xfId="0" applyNumberFormat="1" applyFont="1" applyBorder="1"/>
    <xf numFmtId="3" fontId="7" fillId="0" borderId="35" xfId="0" applyNumberFormat="1" applyFont="1" applyBorder="1" applyAlignment="1">
      <alignment horizontal="center"/>
    </xf>
    <xf numFmtId="3" fontId="7" fillId="0" borderId="51" xfId="0" applyNumberFormat="1" applyFont="1" applyBorder="1"/>
    <xf numFmtId="170" fontId="8" fillId="0" borderId="0" xfId="0" applyNumberFormat="1" applyFont="1"/>
    <xf numFmtId="170" fontId="7" fillId="0" borderId="0" xfId="0" applyNumberFormat="1" applyFont="1"/>
    <xf numFmtId="3" fontId="8" fillId="0" borderId="22" xfId="0" applyNumberFormat="1" applyFont="1" applyBorder="1"/>
    <xf numFmtId="3" fontId="8" fillId="0" borderId="34" xfId="0" applyNumberFormat="1" applyFont="1" applyBorder="1"/>
    <xf numFmtId="3" fontId="8" fillId="0" borderId="41" xfId="0" applyNumberFormat="1" applyFont="1" applyBorder="1"/>
    <xf numFmtId="3" fontId="7" fillId="0" borderId="49" xfId="0" applyNumberFormat="1" applyFont="1" applyBorder="1"/>
    <xf numFmtId="3" fontId="8" fillId="0" borderId="52" xfId="0" applyNumberFormat="1" applyFont="1" applyBorder="1" applyAlignment="1">
      <alignment horizontal="center" wrapText="1"/>
    </xf>
    <xf numFmtId="3" fontId="8" fillId="0" borderId="53" xfId="0" applyNumberFormat="1" applyFont="1" applyBorder="1" applyAlignment="1">
      <alignment horizontal="center" wrapText="1"/>
    </xf>
    <xf numFmtId="3" fontId="8" fillId="0" borderId="54" xfId="0" applyNumberFormat="1" applyFont="1" applyBorder="1" applyAlignment="1">
      <alignment horizontal="center" wrapText="1"/>
    </xf>
    <xf numFmtId="3" fontId="8" fillId="0" borderId="55" xfId="0" applyNumberFormat="1" applyFont="1" applyBorder="1" applyAlignment="1">
      <alignment horizontal="center" wrapText="1"/>
    </xf>
    <xf numFmtId="3" fontId="7" fillId="0" borderId="48" xfId="0" applyNumberFormat="1" applyFont="1" applyBorder="1" applyAlignment="1">
      <alignment wrapText="1"/>
    </xf>
    <xf numFmtId="3" fontId="8" fillId="0" borderId="15" xfId="0" applyNumberFormat="1" applyFont="1" applyBorder="1" applyAlignment="1">
      <alignment wrapText="1"/>
    </xf>
    <xf numFmtId="0" fontId="22" fillId="0" borderId="0" xfId="0" applyFont="1"/>
    <xf numFmtId="3" fontId="7" fillId="0" borderId="22" xfId="0" applyNumberFormat="1" applyFont="1" applyBorder="1" applyAlignment="1">
      <alignment wrapText="1"/>
    </xf>
    <xf numFmtId="3" fontId="7" fillId="0" borderId="43" xfId="0" applyNumberFormat="1" applyFont="1" applyBorder="1" applyAlignment="1">
      <alignment wrapText="1"/>
    </xf>
    <xf numFmtId="0" fontId="12" fillId="0" borderId="0" xfId="0" applyFont="1"/>
    <xf numFmtId="0" fontId="21" fillId="0" borderId="0" xfId="0" applyFont="1"/>
    <xf numFmtId="0" fontId="24" fillId="0" borderId="0" xfId="0" applyFont="1"/>
    <xf numFmtId="3" fontId="12" fillId="0" borderId="0" xfId="0" applyNumberFormat="1" applyFont="1"/>
    <xf numFmtId="10" fontId="12" fillId="0" borderId="0" xfId="0" applyNumberFormat="1" applyFont="1"/>
    <xf numFmtId="3" fontId="15" fillId="0" borderId="13" xfId="0" applyNumberFormat="1" applyFont="1" applyBorder="1" applyAlignment="1">
      <alignment horizontal="right"/>
    </xf>
    <xf numFmtId="3" fontId="15" fillId="0" borderId="14" xfId="0" applyNumberFormat="1" applyFont="1" applyBorder="1" applyAlignment="1">
      <alignment horizontal="right"/>
    </xf>
    <xf numFmtId="3" fontId="15" fillId="0" borderId="15" xfId="0" applyNumberFormat="1" applyFont="1" applyBorder="1" applyAlignment="1">
      <alignment horizontal="right"/>
    </xf>
    <xf numFmtId="3" fontId="15" fillId="0" borderId="16" xfId="0" applyNumberFormat="1" applyFont="1" applyBorder="1" applyAlignment="1">
      <alignment horizontal="right"/>
    </xf>
    <xf numFmtId="3" fontId="15" fillId="0" borderId="17" xfId="0" applyNumberFormat="1" applyFont="1" applyBorder="1" applyAlignment="1">
      <alignment horizontal="right"/>
    </xf>
    <xf numFmtId="3" fontId="15" fillId="0" borderId="18" xfId="0" applyNumberFormat="1" applyFont="1" applyBorder="1" applyAlignment="1">
      <alignment horizontal="right"/>
    </xf>
    <xf numFmtId="3" fontId="15" fillId="0" borderId="19" xfId="0" applyNumberFormat="1" applyFont="1" applyBorder="1" applyAlignment="1">
      <alignment horizontal="right"/>
    </xf>
    <xf numFmtId="3" fontId="15" fillId="0" borderId="20" xfId="0" applyNumberFormat="1" applyFont="1" applyBorder="1" applyAlignment="1">
      <alignment horizontal="right"/>
    </xf>
    <xf numFmtId="3" fontId="15" fillId="0" borderId="21" xfId="0" applyNumberFormat="1" applyFont="1" applyBorder="1" applyAlignment="1">
      <alignment horizontal="right"/>
    </xf>
    <xf numFmtId="0" fontId="0" fillId="0" borderId="13" xfId="0" applyBorder="1"/>
    <xf numFmtId="0" fontId="0" fillId="0" borderId="17" xfId="0" applyBorder="1"/>
    <xf numFmtId="0" fontId="0" fillId="0" borderId="18" xfId="0" applyBorder="1"/>
    <xf numFmtId="1" fontId="0" fillId="0" borderId="13" xfId="0" applyNumberFormat="1" applyBorder="1"/>
    <xf numFmtId="0" fontId="12" fillId="4" borderId="0" xfId="0" applyFont="1" applyFill="1"/>
    <xf numFmtId="0" fontId="25" fillId="0" borderId="0" xfId="0" applyFont="1"/>
    <xf numFmtId="0" fontId="26" fillId="0" borderId="0" xfId="0" applyFont="1"/>
    <xf numFmtId="0" fontId="23" fillId="4" borderId="0" xfId="0" applyFont="1" applyFill="1"/>
    <xf numFmtId="3" fontId="15" fillId="0" borderId="0" xfId="0" applyNumberFormat="1" applyFont="1" applyAlignment="1">
      <alignment horizontal="right"/>
    </xf>
    <xf numFmtId="3" fontId="7" fillId="0" borderId="14" xfId="0" applyNumberFormat="1" applyFont="1" applyBorder="1"/>
    <xf numFmtId="3" fontId="7" fillId="0" borderId="40" xfId="0" applyNumberFormat="1" applyFont="1" applyBorder="1"/>
    <xf numFmtId="0" fontId="23" fillId="0" borderId="0" xfId="225" applyFont="1"/>
    <xf numFmtId="0" fontId="23" fillId="5" borderId="0" xfId="225" applyFont="1" applyFill="1"/>
    <xf numFmtId="0" fontId="12" fillId="5" borderId="0" xfId="225" applyFont="1" applyFill="1" applyAlignment="1">
      <alignment horizontal="center"/>
    </xf>
    <xf numFmtId="0" fontId="21" fillId="0" borderId="0" xfId="226" applyFont="1"/>
    <xf numFmtId="3" fontId="21" fillId="0" borderId="0" xfId="226" applyNumberFormat="1" applyFont="1"/>
    <xf numFmtId="1" fontId="24" fillId="0" borderId="56" xfId="226" applyNumberFormat="1" applyFont="1" applyBorder="1" applyAlignment="1">
      <alignment vertical="center"/>
    </xf>
    <xf numFmtId="1" fontId="24" fillId="6" borderId="57" xfId="225" applyNumberFormat="1" applyFont="1" applyFill="1" applyBorder="1" applyAlignment="1">
      <alignment horizontal="right" vertical="center"/>
    </xf>
    <xf numFmtId="1" fontId="24" fillId="0" borderId="57" xfId="225" applyNumberFormat="1" applyFont="1" applyBorder="1" applyAlignment="1">
      <alignment horizontal="right" vertical="center"/>
    </xf>
    <xf numFmtId="0" fontId="24" fillId="0" borderId="58" xfId="226" applyFont="1" applyBorder="1" applyAlignment="1">
      <alignment vertical="center"/>
    </xf>
    <xf numFmtId="3" fontId="24" fillId="6" borderId="57" xfId="13" applyNumberFormat="1" applyFont="1" applyFill="1" applyBorder="1" applyAlignment="1">
      <alignment horizontal="right" vertical="center"/>
    </xf>
    <xf numFmtId="3" fontId="24" fillId="0" borderId="57" xfId="13" applyNumberFormat="1" applyFont="1" applyBorder="1" applyAlignment="1">
      <alignment horizontal="right" vertical="center"/>
    </xf>
    <xf numFmtId="0" fontId="24" fillId="0" borderId="0" xfId="227" applyFont="1"/>
    <xf numFmtId="3" fontId="24" fillId="6" borderId="0" xfId="13" applyNumberFormat="1" applyFont="1" applyFill="1" applyBorder="1" applyAlignment="1"/>
    <xf numFmtId="3" fontId="21" fillId="0" borderId="0" xfId="13" applyNumberFormat="1" applyFont="1" applyBorder="1" applyAlignment="1">
      <alignment horizontal="right"/>
    </xf>
    <xf numFmtId="3" fontId="21" fillId="5" borderId="0" xfId="13" applyNumberFormat="1" applyFont="1" applyFill="1" applyBorder="1" applyAlignment="1">
      <alignment horizontal="right"/>
    </xf>
    <xf numFmtId="0" fontId="24" fillId="0" borderId="58" xfId="227" applyFont="1" applyBorder="1"/>
    <xf numFmtId="3" fontId="24" fillId="6" borderId="58" xfId="13" applyNumberFormat="1" applyFont="1" applyFill="1" applyBorder="1" applyAlignment="1"/>
    <xf numFmtId="3" fontId="21" fillId="0" borderId="58" xfId="13" applyNumberFormat="1" applyFont="1" applyBorder="1" applyAlignment="1">
      <alignment horizontal="right"/>
    </xf>
  </cellXfs>
  <cellStyles count="228">
    <cellStyle name="Hyperkobling 2" xfId="37" xr:uid="{00000000-0005-0000-0000-000000000000}"/>
    <cellStyle name="Komma" xfId="1" builtinId="3" customBuiltin="1"/>
    <cellStyle name="Komma 2" xfId="13" xr:uid="{00000000-0005-0000-0000-000002000000}"/>
    <cellStyle name="Komma 3" xfId="18" xr:uid="{00000000-0005-0000-0000-000003000000}"/>
    <cellStyle name="Normal" xfId="0" builtinId="0" customBuiltin="1"/>
    <cellStyle name="Normal 10" xfId="44" xr:uid="{00000000-0005-0000-0000-000005000000}"/>
    <cellStyle name="Normal 10 2" xfId="112" xr:uid="{00000000-0005-0000-0000-000006000000}"/>
    <cellStyle name="Normal 10 3" xfId="120" xr:uid="{00000000-0005-0000-0000-000007000000}"/>
    <cellStyle name="Normal 10 3 2" xfId="53" xr:uid="{00000000-0005-0000-0000-000008000000}"/>
    <cellStyle name="Normal 10 3 2 2" xfId="223" xr:uid="{00000000-0005-0000-0000-000009000000}"/>
    <cellStyle name="Normal 10 4" xfId="88" xr:uid="{00000000-0005-0000-0000-00000A000000}"/>
    <cellStyle name="Normal 10 4 2" xfId="188" xr:uid="{00000000-0005-0000-0000-00000B000000}"/>
    <cellStyle name="Normal 10 5" xfId="54" xr:uid="{00000000-0005-0000-0000-00000C000000}"/>
    <cellStyle name="Normal 11" xfId="9" xr:uid="{00000000-0005-0000-0000-00000D000000}"/>
    <cellStyle name="Normal 11 2" xfId="82" xr:uid="{00000000-0005-0000-0000-00000E000000}"/>
    <cellStyle name="Normal 11 3" xfId="70" xr:uid="{00000000-0005-0000-0000-00000F000000}"/>
    <cellStyle name="Normal 12" xfId="52" xr:uid="{00000000-0005-0000-0000-000010000000}"/>
    <cellStyle name="Normal 13" xfId="160" xr:uid="{00000000-0005-0000-0000-000011000000}"/>
    <cellStyle name="Normal 2" xfId="3" xr:uid="{00000000-0005-0000-0000-000012000000}"/>
    <cellStyle name="Normal 2 2" xfId="38" xr:uid="{00000000-0005-0000-0000-000013000000}"/>
    <cellStyle name="Normal 2 2 2" xfId="95" xr:uid="{00000000-0005-0000-0000-000014000000}"/>
    <cellStyle name="Normal 2 2 3" xfId="72" xr:uid="{00000000-0005-0000-0000-000015000000}"/>
    <cellStyle name="Normal 2 2 4" xfId="175" xr:uid="{00000000-0005-0000-0000-000016000000}"/>
    <cellStyle name="Normal 2 3" xfId="15" xr:uid="{00000000-0005-0000-0000-000017000000}"/>
    <cellStyle name="Normal 2 3 2" xfId="94" xr:uid="{00000000-0005-0000-0000-000018000000}"/>
    <cellStyle name="Normal 2 4" xfId="102" xr:uid="{00000000-0005-0000-0000-000019000000}"/>
    <cellStyle name="Normal 3" xfId="7" xr:uid="{00000000-0005-0000-0000-00001A000000}"/>
    <cellStyle name="Normal 3 2" xfId="19" xr:uid="{00000000-0005-0000-0000-00001B000000}"/>
    <cellStyle name="Normal 3 2 2" xfId="104" xr:uid="{00000000-0005-0000-0000-00001C000000}"/>
    <cellStyle name="Normal 3 2 3" xfId="84" xr:uid="{00000000-0005-0000-0000-00001D000000}"/>
    <cellStyle name="Normal 3 2 3 2" xfId="185" xr:uid="{00000000-0005-0000-0000-00001E000000}"/>
    <cellStyle name="Normal 3 3" xfId="10" xr:uid="{00000000-0005-0000-0000-00001F000000}"/>
    <cellStyle name="Normal 3 3 2" xfId="92" xr:uid="{00000000-0005-0000-0000-000020000000}"/>
    <cellStyle name="Normal 3 4" xfId="51" xr:uid="{00000000-0005-0000-0000-000021000000}"/>
    <cellStyle name="Normal 3 4 2" xfId="101" xr:uid="{00000000-0005-0000-0000-000022000000}"/>
    <cellStyle name="Normal 3 4 3" xfId="152" xr:uid="{00000000-0005-0000-0000-000023000000}"/>
    <cellStyle name="Normal 3 5" xfId="113" xr:uid="{00000000-0005-0000-0000-000024000000}"/>
    <cellStyle name="Normal 3 5 2" xfId="153" xr:uid="{00000000-0005-0000-0000-000025000000}"/>
    <cellStyle name="Normal 3 5 2 2" xfId="216" xr:uid="{00000000-0005-0000-0000-000026000000}"/>
    <cellStyle name="Normal 3 6" xfId="81" xr:uid="{00000000-0005-0000-0000-000027000000}"/>
    <cellStyle name="Normal 3 6 2" xfId="183" xr:uid="{00000000-0005-0000-0000-000028000000}"/>
    <cellStyle name="Normal 3 7" xfId="157" xr:uid="{00000000-0005-0000-0000-000029000000}"/>
    <cellStyle name="Normal 4" xfId="20" xr:uid="{00000000-0005-0000-0000-00002A000000}"/>
    <cellStyle name="Normal 4 10" xfId="55" xr:uid="{00000000-0005-0000-0000-00002B000000}"/>
    <cellStyle name="Normal 4 11" xfId="161" xr:uid="{00000000-0005-0000-0000-00002C000000}"/>
    <cellStyle name="Normal 4 2" xfId="22" xr:uid="{00000000-0005-0000-0000-00002D000000}"/>
    <cellStyle name="Normal 4 2 2" xfId="30" xr:uid="{00000000-0005-0000-0000-00002E000000}"/>
    <cellStyle name="Normal 4 2 2 2" xfId="139" xr:uid="{00000000-0005-0000-0000-00002F000000}"/>
    <cellStyle name="Normal 4 2 2 2 2" xfId="210" xr:uid="{00000000-0005-0000-0000-000030000000}"/>
    <cellStyle name="Normal 4 2 2 3" xfId="64" xr:uid="{00000000-0005-0000-0000-000031000000}"/>
    <cellStyle name="Normal 4 2 2 4" xfId="169" xr:uid="{00000000-0005-0000-0000-000032000000}"/>
    <cellStyle name="Normal 4 2 3" xfId="34" xr:uid="{00000000-0005-0000-0000-000033000000}"/>
    <cellStyle name="Normal 4 2 3 2" xfId="68" xr:uid="{00000000-0005-0000-0000-000034000000}"/>
    <cellStyle name="Normal 4 2 3 3" xfId="173" xr:uid="{00000000-0005-0000-0000-000035000000}"/>
    <cellStyle name="Normal 4 2 4" xfId="124" xr:uid="{00000000-0005-0000-0000-000036000000}"/>
    <cellStyle name="Normal 4 2 4 2" xfId="195" xr:uid="{00000000-0005-0000-0000-000037000000}"/>
    <cellStyle name="Normal 4 2 5" xfId="135" xr:uid="{00000000-0005-0000-0000-000038000000}"/>
    <cellStyle name="Normal 4 2 5 2" xfId="206" xr:uid="{00000000-0005-0000-0000-000039000000}"/>
    <cellStyle name="Normal 4 2 6" xfId="143" xr:uid="{00000000-0005-0000-0000-00003A000000}"/>
    <cellStyle name="Normal 4 2 6 2" xfId="214" xr:uid="{00000000-0005-0000-0000-00003B000000}"/>
    <cellStyle name="Normal 4 2 7" xfId="129" xr:uid="{00000000-0005-0000-0000-00003C000000}"/>
    <cellStyle name="Normal 4 2 7 2" xfId="200" xr:uid="{00000000-0005-0000-0000-00003D000000}"/>
    <cellStyle name="Normal 4 2 8" xfId="57" xr:uid="{00000000-0005-0000-0000-00003E000000}"/>
    <cellStyle name="Normal 4 2 9" xfId="163" xr:uid="{00000000-0005-0000-0000-00003F000000}"/>
    <cellStyle name="Normal 4 2_MAL2T-2014A.XLS" xfId="145" xr:uid="{00000000-0005-0000-0000-000040000000}"/>
    <cellStyle name="Normal 4 3" xfId="25" xr:uid="{00000000-0005-0000-0000-000041000000}"/>
    <cellStyle name="Normal 4 3 2" xfId="47" xr:uid="{00000000-0005-0000-0000-000042000000}"/>
    <cellStyle name="Normal 4 3 2 2" xfId="137" xr:uid="{00000000-0005-0000-0000-000043000000}"/>
    <cellStyle name="Normal 4 3 2 2 2" xfId="208" xr:uid="{00000000-0005-0000-0000-000044000000}"/>
    <cellStyle name="Normal 4 3 2 3" xfId="76" xr:uid="{00000000-0005-0000-0000-000045000000}"/>
    <cellStyle name="Normal 4 3 2 4" xfId="178" xr:uid="{00000000-0005-0000-0000-000046000000}"/>
    <cellStyle name="Normal 4 3 3" xfId="121" xr:uid="{00000000-0005-0000-0000-000047000000}"/>
    <cellStyle name="Normal 4 3 3 2" xfId="192" xr:uid="{00000000-0005-0000-0000-000048000000}"/>
    <cellStyle name="Normal 4 3 4" xfId="126" xr:uid="{00000000-0005-0000-0000-000049000000}"/>
    <cellStyle name="Normal 4 3 4 2" xfId="197" xr:uid="{00000000-0005-0000-0000-00004A000000}"/>
    <cellStyle name="Normal 4 3 5" xfId="132" xr:uid="{00000000-0005-0000-0000-00004B000000}"/>
    <cellStyle name="Normal 4 3 5 2" xfId="203" xr:uid="{00000000-0005-0000-0000-00004C000000}"/>
    <cellStyle name="Normal 4 3 6" xfId="60" xr:uid="{00000000-0005-0000-0000-00004D000000}"/>
    <cellStyle name="Normal 4 3 7" xfId="166" xr:uid="{00000000-0005-0000-0000-00004E000000}"/>
    <cellStyle name="Normal 4 3_MAL2T-2014A.XLS" xfId="146" xr:uid="{00000000-0005-0000-0000-00004F000000}"/>
    <cellStyle name="Normal 4 4" xfId="26" xr:uid="{00000000-0005-0000-0000-000050000000}"/>
    <cellStyle name="Normal 4 4 2" xfId="49" xr:uid="{00000000-0005-0000-0000-000051000000}"/>
    <cellStyle name="Normal 4 4 2 2" xfId="78" xr:uid="{00000000-0005-0000-0000-000052000000}"/>
    <cellStyle name="Normal 4 4 2 3" xfId="180" xr:uid="{00000000-0005-0000-0000-000053000000}"/>
    <cellStyle name="Normal 4 4 3" xfId="61" xr:uid="{00000000-0005-0000-0000-000054000000}"/>
    <cellStyle name="Normal 4 4 4" xfId="167" xr:uid="{00000000-0005-0000-0000-000055000000}"/>
    <cellStyle name="Normal 4 5" xfId="32" xr:uid="{00000000-0005-0000-0000-000056000000}"/>
    <cellStyle name="Normal 4 5 2" xfId="66" xr:uid="{00000000-0005-0000-0000-000057000000}"/>
    <cellStyle name="Normal 4 5 3" xfId="171" xr:uid="{00000000-0005-0000-0000-000058000000}"/>
    <cellStyle name="Normal 4 6" xfId="122" xr:uid="{00000000-0005-0000-0000-000059000000}"/>
    <cellStyle name="Normal 4 6 2" xfId="193" xr:uid="{00000000-0005-0000-0000-00005A000000}"/>
    <cellStyle name="Normal 4 7" xfId="133" xr:uid="{00000000-0005-0000-0000-00005B000000}"/>
    <cellStyle name="Normal 4 7 2" xfId="204" xr:uid="{00000000-0005-0000-0000-00005C000000}"/>
    <cellStyle name="Normal 4 8" xfId="141" xr:uid="{00000000-0005-0000-0000-00005D000000}"/>
    <cellStyle name="Normal 4 8 2" xfId="212" xr:uid="{00000000-0005-0000-0000-00005E000000}"/>
    <cellStyle name="Normal 4 9" xfId="127" xr:uid="{00000000-0005-0000-0000-00005F000000}"/>
    <cellStyle name="Normal 4 9 2" xfId="198" xr:uid="{00000000-0005-0000-0000-000060000000}"/>
    <cellStyle name="Normal 4_MAL1K-2014A.XLS" xfId="39" xr:uid="{00000000-0005-0000-0000-000061000000}"/>
    <cellStyle name="Normal 5" xfId="16" xr:uid="{00000000-0005-0000-0000-000062000000}"/>
    <cellStyle name="Normal 5 2" xfId="29" xr:uid="{00000000-0005-0000-0000-000063000000}"/>
    <cellStyle name="Normal 5 2 2" xfId="107" xr:uid="{00000000-0005-0000-0000-000064000000}"/>
    <cellStyle name="Normal 5 2 3" xfId="115" xr:uid="{00000000-0005-0000-0000-000065000000}"/>
    <cellStyle name="Normal 5 2 3 2" xfId="159" xr:uid="{00000000-0005-0000-0000-000066000000}"/>
    <cellStyle name="Normal 5 2 3 2 2" xfId="218" xr:uid="{00000000-0005-0000-0000-000067000000}"/>
    <cellStyle name="Normal 5 2 4" xfId="83" xr:uid="{00000000-0005-0000-0000-000068000000}"/>
    <cellStyle name="Normal 5 2 4 2" xfId="184" xr:uid="{00000000-0005-0000-0000-000069000000}"/>
    <cellStyle name="Normal 5 2 5" xfId="63" xr:uid="{00000000-0005-0000-0000-00006A000000}"/>
    <cellStyle name="Normal 5 3" xfId="36" xr:uid="{00000000-0005-0000-0000-00006B000000}"/>
    <cellStyle name="Normal 5 4" xfId="45" xr:uid="{00000000-0005-0000-0000-00006C000000}"/>
    <cellStyle name="Normal 5 4 2" xfId="74" xr:uid="{00000000-0005-0000-0000-00006D000000}"/>
    <cellStyle name="Normal 5 4 3" xfId="176" xr:uid="{00000000-0005-0000-0000-00006E000000}"/>
    <cellStyle name="Normal 5 5" xfId="103" xr:uid="{00000000-0005-0000-0000-00006F000000}"/>
    <cellStyle name="Normal 5 6" xfId="114" xr:uid="{00000000-0005-0000-0000-000070000000}"/>
    <cellStyle name="Normal 5 6 2" xfId="147" xr:uid="{00000000-0005-0000-0000-000071000000}"/>
    <cellStyle name="Normal 5 6 2 2" xfId="217" xr:uid="{00000000-0005-0000-0000-000072000000}"/>
    <cellStyle name="Normal 5 7" xfId="158" xr:uid="{00000000-0005-0000-0000-000073000000}"/>
    <cellStyle name="Normal 6" xfId="40" xr:uid="{00000000-0005-0000-0000-000074000000}"/>
    <cellStyle name="Normal 6 2" xfId="87" xr:uid="{00000000-0005-0000-0000-000075000000}"/>
    <cellStyle name="Normal 6 2 2" xfId="187" xr:uid="{00000000-0005-0000-0000-000076000000}"/>
    <cellStyle name="Normal 6 3" xfId="108" xr:uid="{00000000-0005-0000-0000-000077000000}"/>
    <cellStyle name="Normal 6 4" xfId="116" xr:uid="{00000000-0005-0000-0000-000078000000}"/>
    <cellStyle name="Normal 6 4 2" xfId="149" xr:uid="{00000000-0005-0000-0000-000079000000}"/>
    <cellStyle name="Normal 6 4 2 2" xfId="219" xr:uid="{00000000-0005-0000-0000-00007A000000}"/>
    <cellStyle name="Normal 6 5" xfId="80" xr:uid="{00000000-0005-0000-0000-00007B000000}"/>
    <cellStyle name="Normal 6 5 2" xfId="182" xr:uid="{00000000-0005-0000-0000-00007C000000}"/>
    <cellStyle name="Normal 6 6" xfId="151" xr:uid="{00000000-0005-0000-0000-00007D000000}"/>
    <cellStyle name="Normal 7" xfId="42" xr:uid="{00000000-0005-0000-0000-00007E000000}"/>
    <cellStyle name="Normal 7 2" xfId="110" xr:uid="{00000000-0005-0000-0000-00007F000000}"/>
    <cellStyle name="Normal 7 3" xfId="118" xr:uid="{00000000-0005-0000-0000-000080000000}"/>
    <cellStyle name="Normal 7 3 2" xfId="156" xr:uid="{00000000-0005-0000-0000-000081000000}"/>
    <cellStyle name="Normal 7 3 2 2" xfId="221" xr:uid="{00000000-0005-0000-0000-000082000000}"/>
    <cellStyle name="Normal 7 4" xfId="85" xr:uid="{00000000-0005-0000-0000-000083000000}"/>
    <cellStyle name="Normal 7 4 2" xfId="186" xr:uid="{00000000-0005-0000-0000-000084000000}"/>
    <cellStyle name="Normal 7 5" xfId="154" xr:uid="{00000000-0005-0000-0000-000085000000}"/>
    <cellStyle name="Normal 8" xfId="43" xr:uid="{00000000-0005-0000-0000-000086000000}"/>
    <cellStyle name="Normal 8 2" xfId="100" xr:uid="{00000000-0005-0000-0000-000087000000}"/>
    <cellStyle name="Normal 8 3" xfId="98" xr:uid="{00000000-0005-0000-0000-000088000000}"/>
    <cellStyle name="Normal 8 4" xfId="111" xr:uid="{00000000-0005-0000-0000-000089000000}"/>
    <cellStyle name="Normal 8 5" xfId="119" xr:uid="{00000000-0005-0000-0000-00008A000000}"/>
    <cellStyle name="Normal 8 5 2" xfId="150" xr:uid="{00000000-0005-0000-0000-00008B000000}"/>
    <cellStyle name="Normal 8 5 2 2" xfId="222" xr:uid="{00000000-0005-0000-0000-00008C000000}"/>
    <cellStyle name="Normal 8 6" xfId="90" xr:uid="{00000000-0005-0000-0000-00008D000000}"/>
    <cellStyle name="Normal 8 7" xfId="155" xr:uid="{00000000-0005-0000-0000-00008E000000}"/>
    <cellStyle name="Normal 9" xfId="41" xr:uid="{00000000-0005-0000-0000-00008F000000}"/>
    <cellStyle name="Normal 9 2" xfId="109" xr:uid="{00000000-0005-0000-0000-000090000000}"/>
    <cellStyle name="Normal 9 3" xfId="117" xr:uid="{00000000-0005-0000-0000-000091000000}"/>
    <cellStyle name="Normal 9 3 2" xfId="71" xr:uid="{00000000-0005-0000-0000-000092000000}"/>
    <cellStyle name="Normal 9 3 2 2" xfId="220" xr:uid="{00000000-0005-0000-0000-000093000000}"/>
    <cellStyle name="Normal 9 4" xfId="89" xr:uid="{00000000-0005-0000-0000-000094000000}"/>
    <cellStyle name="Normal 9 4 2" xfId="189" xr:uid="{00000000-0005-0000-0000-000095000000}"/>
    <cellStyle name="Normal 9 5" xfId="73" xr:uid="{00000000-0005-0000-0000-000096000000}"/>
    <cellStyle name="Normal_IN9813" xfId="227" xr:uid="{E60E6560-86CD-46A4-A8AA-1578E0151E21}"/>
    <cellStyle name="Normal_IN9828" xfId="225" xr:uid="{09AE94DD-D595-4D77-BEC5-866E2FE99FC4}"/>
    <cellStyle name="Normal_SO02ny" xfId="226" xr:uid="{949868DC-C102-4B31-8EC1-55182B0F5D2D}"/>
    <cellStyle name="Prosent" xfId="2" builtinId="5" customBuiltin="1"/>
    <cellStyle name="Prosent 13" xfId="224" xr:uid="{00000000-0005-0000-0000-000098000000}"/>
    <cellStyle name="Prosent 2" xfId="4" xr:uid="{00000000-0005-0000-0000-000099000000}"/>
    <cellStyle name="Prosent 2 2" xfId="23" xr:uid="{00000000-0005-0000-0000-00009A000000}"/>
    <cellStyle name="Prosent 2 2 2" xfId="31" xr:uid="{00000000-0005-0000-0000-00009B000000}"/>
    <cellStyle name="Prosent 2 2 2 2" xfId="140" xr:uid="{00000000-0005-0000-0000-00009C000000}"/>
    <cellStyle name="Prosent 2 2 2 2 2" xfId="211" xr:uid="{00000000-0005-0000-0000-00009D000000}"/>
    <cellStyle name="Prosent 2 2 2 3" xfId="65" xr:uid="{00000000-0005-0000-0000-00009E000000}"/>
    <cellStyle name="Prosent 2 2 2 4" xfId="170" xr:uid="{00000000-0005-0000-0000-00009F000000}"/>
    <cellStyle name="Prosent 2 2 3" xfId="35" xr:uid="{00000000-0005-0000-0000-0000A0000000}"/>
    <cellStyle name="Prosent 2 2 3 2" xfId="69" xr:uid="{00000000-0005-0000-0000-0000A1000000}"/>
    <cellStyle name="Prosent 2 2 3 3" xfId="174" xr:uid="{00000000-0005-0000-0000-0000A2000000}"/>
    <cellStyle name="Prosent 2 2 4" xfId="105" xr:uid="{00000000-0005-0000-0000-0000A3000000}"/>
    <cellStyle name="Prosent 2 2 4 2" xfId="190" xr:uid="{00000000-0005-0000-0000-0000A4000000}"/>
    <cellStyle name="Prosent 2 2 5" xfId="91" xr:uid="{00000000-0005-0000-0000-0000A5000000}"/>
    <cellStyle name="Prosent 2 2 5 2" xfId="136" xr:uid="{00000000-0005-0000-0000-0000A6000000}"/>
    <cellStyle name="Prosent 2 2 5 2 2" xfId="207" xr:uid="{00000000-0005-0000-0000-0000A7000000}"/>
    <cellStyle name="Prosent 2 2 6" xfId="144" xr:uid="{00000000-0005-0000-0000-0000A8000000}"/>
    <cellStyle name="Prosent 2 2 6 2" xfId="215" xr:uid="{00000000-0005-0000-0000-0000A9000000}"/>
    <cellStyle name="Prosent 2 2 7" xfId="130" xr:uid="{00000000-0005-0000-0000-0000AA000000}"/>
    <cellStyle name="Prosent 2 2 7 2" xfId="201" xr:uid="{00000000-0005-0000-0000-0000AB000000}"/>
    <cellStyle name="Prosent 2 2 8" xfId="58" xr:uid="{00000000-0005-0000-0000-0000AC000000}"/>
    <cellStyle name="Prosent 2 2 9" xfId="164" xr:uid="{00000000-0005-0000-0000-0000AD000000}"/>
    <cellStyle name="Prosent 2 3" xfId="24" xr:uid="{00000000-0005-0000-0000-0000AE000000}"/>
    <cellStyle name="Prosent 2 3 2" xfId="48" xr:uid="{00000000-0005-0000-0000-0000AF000000}"/>
    <cellStyle name="Prosent 2 3 2 2" xfId="138" xr:uid="{00000000-0005-0000-0000-0000B0000000}"/>
    <cellStyle name="Prosent 2 3 2 2 2" xfId="209" xr:uid="{00000000-0005-0000-0000-0000B1000000}"/>
    <cellStyle name="Prosent 2 3 2 3" xfId="77" xr:uid="{00000000-0005-0000-0000-0000B2000000}"/>
    <cellStyle name="Prosent 2 3 2 4" xfId="179" xr:uid="{00000000-0005-0000-0000-0000B3000000}"/>
    <cellStyle name="Prosent 2 3 3" xfId="106" xr:uid="{00000000-0005-0000-0000-0000B4000000}"/>
    <cellStyle name="Prosent 2 3 3 2" xfId="191" xr:uid="{00000000-0005-0000-0000-0000B5000000}"/>
    <cellStyle name="Prosent 2 3 4" xfId="93" xr:uid="{00000000-0005-0000-0000-0000B6000000}"/>
    <cellStyle name="Prosent 2 3 4 2" xfId="125" xr:uid="{00000000-0005-0000-0000-0000B7000000}"/>
    <cellStyle name="Prosent 2 3 4 2 2" xfId="196" xr:uid="{00000000-0005-0000-0000-0000B8000000}"/>
    <cellStyle name="Prosent 2 3 5" xfId="131" xr:uid="{00000000-0005-0000-0000-0000B9000000}"/>
    <cellStyle name="Prosent 2 3 5 2" xfId="202" xr:uid="{00000000-0005-0000-0000-0000BA000000}"/>
    <cellStyle name="Prosent 2 3 6" xfId="59" xr:uid="{00000000-0005-0000-0000-0000BB000000}"/>
    <cellStyle name="Prosent 2 3 7" xfId="165" xr:uid="{00000000-0005-0000-0000-0000BC000000}"/>
    <cellStyle name="Prosent 2 4" xfId="21" xr:uid="{00000000-0005-0000-0000-0000BD000000}"/>
    <cellStyle name="Prosent 2 4 2" xfId="50" xr:uid="{00000000-0005-0000-0000-0000BE000000}"/>
    <cellStyle name="Prosent 2 4 2 2" xfId="79" xr:uid="{00000000-0005-0000-0000-0000BF000000}"/>
    <cellStyle name="Prosent 2 4 2 3" xfId="181" xr:uid="{00000000-0005-0000-0000-0000C0000000}"/>
    <cellStyle name="Prosent 2 4 3" xfId="56" xr:uid="{00000000-0005-0000-0000-0000C1000000}"/>
    <cellStyle name="Prosent 2 4 4" xfId="162" xr:uid="{00000000-0005-0000-0000-0000C2000000}"/>
    <cellStyle name="Prosent 2 5" xfId="28" xr:uid="{00000000-0005-0000-0000-0000C3000000}"/>
    <cellStyle name="Prosent 2 5 2" xfId="33" xr:uid="{00000000-0005-0000-0000-0000C4000000}"/>
    <cellStyle name="Prosent 2 5 2 2" xfId="67" xr:uid="{00000000-0005-0000-0000-0000C5000000}"/>
    <cellStyle name="Prosent 2 5 2 3" xfId="172" xr:uid="{00000000-0005-0000-0000-0000C6000000}"/>
    <cellStyle name="Prosent 2 6" xfId="14" xr:uid="{00000000-0005-0000-0000-0000C7000000}"/>
    <cellStyle name="Prosent 2 6 2" xfId="123" xr:uid="{00000000-0005-0000-0000-0000C8000000}"/>
    <cellStyle name="Prosent 2 6 3" xfId="194" xr:uid="{00000000-0005-0000-0000-0000C9000000}"/>
    <cellStyle name="Prosent 2 7" xfId="134" xr:uid="{00000000-0005-0000-0000-0000CA000000}"/>
    <cellStyle name="Prosent 2 7 2" xfId="205" xr:uid="{00000000-0005-0000-0000-0000CB000000}"/>
    <cellStyle name="Prosent 2 8" xfId="142" xr:uid="{00000000-0005-0000-0000-0000CC000000}"/>
    <cellStyle name="Prosent 2 8 2" xfId="213" xr:uid="{00000000-0005-0000-0000-0000CD000000}"/>
    <cellStyle name="Prosent 2 9" xfId="128" xr:uid="{00000000-0005-0000-0000-0000CE000000}"/>
    <cellStyle name="Prosent 2 9 2" xfId="199" xr:uid="{00000000-0005-0000-0000-0000CF000000}"/>
    <cellStyle name="Prosent 3" xfId="11" xr:uid="{00000000-0005-0000-0000-0000D0000000}"/>
    <cellStyle name="Prosent 3 2" xfId="46" xr:uid="{00000000-0005-0000-0000-0000D1000000}"/>
    <cellStyle name="Prosent 3 2 2" xfId="75" xr:uid="{00000000-0005-0000-0000-0000D2000000}"/>
    <cellStyle name="Prosent 3 2 3" xfId="177" xr:uid="{00000000-0005-0000-0000-0000D3000000}"/>
    <cellStyle name="Prosent 4" xfId="17" xr:uid="{00000000-0005-0000-0000-0000D4000000}"/>
    <cellStyle name="Prosent 5" xfId="27" xr:uid="{00000000-0005-0000-0000-0000D5000000}"/>
    <cellStyle name="Prosent 5 2" xfId="148" xr:uid="{00000000-0005-0000-0000-0000D6000000}"/>
    <cellStyle name="Prosent 6" xfId="62" xr:uid="{00000000-0005-0000-0000-0000D7000000}"/>
    <cellStyle name="Prosent 7" xfId="168" xr:uid="{00000000-0005-0000-0000-0000D8000000}"/>
    <cellStyle name="Svein" xfId="5" xr:uid="{00000000-0005-0000-0000-0000D9000000}"/>
    <cellStyle name="Svein 2" xfId="12" xr:uid="{00000000-0005-0000-0000-0000DA000000}"/>
    <cellStyle name="Svein 3" xfId="96" xr:uid="{00000000-0005-0000-0000-0000DB000000}"/>
    <cellStyle name="Tusen[0]" xfId="6" xr:uid="{00000000-0005-0000-0000-0000DC000000}"/>
    <cellStyle name="Tusenskille 2" xfId="86" xr:uid="{00000000-0005-0000-0000-0000DD000000}"/>
    <cellStyle name="Tusenskille 2 2" xfId="99" xr:uid="{00000000-0005-0000-0000-0000DE000000}"/>
    <cellStyle name="Tusenskille 2 3" xfId="97" xr:uid="{00000000-0005-0000-0000-0000DF000000}"/>
    <cellStyle name="Tusenskille 3" xfId="8" xr:uid="{00000000-0005-0000-0000-0000E0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4</xdr:row>
      <xdr:rowOff>0</xdr:rowOff>
    </xdr:from>
    <xdr:ext cx="0" cy="0"/>
    <xdr:sp macro="" textlink="">
      <xdr:nvSpPr>
        <xdr:cNvPr id="2" name="AutoShape 5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323850" y="647700"/>
          <a:ext cx="0" cy="0"/>
        </a:xfrm>
        <a:custGeom>
          <a:avLst>
            <a:gd name="f0" fmla="val 3600"/>
          </a:avLst>
          <a:gdLst>
            <a:gd name="f1" fmla="val 10800000"/>
            <a:gd name="f2" fmla="val 5400000"/>
            <a:gd name="f3" fmla="val 16200000"/>
            <a:gd name="f4" fmla="val w"/>
            <a:gd name="f5" fmla="val h"/>
            <a:gd name="f6" fmla="val ss"/>
            <a:gd name="f7" fmla="val 0"/>
            <a:gd name="f8" fmla="*/ 5419351 1 1725033"/>
            <a:gd name="f9" fmla="val 45"/>
            <a:gd name="f10" fmla="val 10800"/>
            <a:gd name="f11" fmla="val -2147483647"/>
            <a:gd name="f12" fmla="val 2147483647"/>
            <a:gd name="f13" fmla="abs f4"/>
            <a:gd name="f14" fmla="abs f5"/>
            <a:gd name="f15" fmla="abs f6"/>
            <a:gd name="f16" fmla="*/ f8 1 180"/>
            <a:gd name="f17" fmla="pin 0 f0 10800"/>
            <a:gd name="f18" fmla="+- 0 0 f2"/>
            <a:gd name="f19" fmla="?: f13 f4 1"/>
            <a:gd name="f20" fmla="?: f14 f5 1"/>
            <a:gd name="f21" fmla="?: f15 f6 1"/>
            <a:gd name="f22" fmla="*/ f9 f16 1"/>
            <a:gd name="f23" fmla="+- f7 f17 0"/>
            <a:gd name="f24" fmla="*/ f19 1 21600"/>
            <a:gd name="f25" fmla="*/ f20 1 21600"/>
            <a:gd name="f26" fmla="*/ 21600 f19 1"/>
            <a:gd name="f27" fmla="*/ 21600 f20 1"/>
            <a:gd name="f28" fmla="+- 0 0 f22"/>
            <a:gd name="f29" fmla="min f25 f24"/>
            <a:gd name="f30" fmla="*/ f26 1 f21"/>
            <a:gd name="f31" fmla="*/ f27 1 f21"/>
            <a:gd name="f32" fmla="*/ f28 f1 1"/>
            <a:gd name="f33" fmla="*/ f32 1 f8"/>
            <a:gd name="f34" fmla="+- f31 0 f17"/>
            <a:gd name="f35" fmla="+- f30 0 f17"/>
            <a:gd name="f36" fmla="*/ f17 f29 1"/>
            <a:gd name="f37" fmla="*/ f7 f29 1"/>
            <a:gd name="f38" fmla="*/ f23 f29 1"/>
            <a:gd name="f39" fmla="*/ f31 f29 1"/>
            <a:gd name="f40" fmla="*/ f30 f29 1"/>
            <a:gd name="f41" fmla="+- f33 0 f2"/>
            <a:gd name="f42" fmla="+- f37 0 f38"/>
            <a:gd name="f43" fmla="+- f38 0 f37"/>
            <a:gd name="f44" fmla="*/ f34 f29 1"/>
            <a:gd name="f45" fmla="*/ f35 f29 1"/>
            <a:gd name="f46" fmla="cos 1 f41"/>
            <a:gd name="f47" fmla="abs f42"/>
            <a:gd name="f48" fmla="abs f43"/>
            <a:gd name="f49" fmla="?: f42 f18 f2"/>
            <a:gd name="f50" fmla="?: f42 f2 f18"/>
            <a:gd name="f51" fmla="?: f42 f3 f2"/>
            <a:gd name="f52" fmla="?: f42 f2 f3"/>
            <a:gd name="f53" fmla="+- f39 0 f44"/>
            <a:gd name="f54" fmla="?: f43 f18 f2"/>
            <a:gd name="f55" fmla="?: f43 f2 f18"/>
            <a:gd name="f56" fmla="+- f40 0 f45"/>
            <a:gd name="f57" fmla="+- f44 0 f39"/>
            <a:gd name="f58" fmla="+- f45 0 f40"/>
            <a:gd name="f59" fmla="?: f42 0 f1"/>
            <a:gd name="f60" fmla="?: f42 f1 0"/>
            <a:gd name="f61" fmla="+- 0 0 f46"/>
            <a:gd name="f62" fmla="?: f42 f52 f51"/>
            <a:gd name="f63" fmla="?: f42 f51 f52"/>
            <a:gd name="f64" fmla="?: f43 f50 f49"/>
            <a:gd name="f65" fmla="abs f53"/>
            <a:gd name="f66" fmla="?: f53 0 f1"/>
            <a:gd name="f67" fmla="?: f53 f1 0"/>
            <a:gd name="f68" fmla="?: f53 f54 f55"/>
            <a:gd name="f69" fmla="abs f56"/>
            <a:gd name="f70" fmla="abs f57"/>
            <a:gd name="f71" fmla="?: f56 f18 f2"/>
            <a:gd name="f72" fmla="?: f56 f2 f18"/>
            <a:gd name="f73" fmla="?: f56 f3 f2"/>
            <a:gd name="f74" fmla="?: f56 f2 f3"/>
            <a:gd name="f75" fmla="abs f58"/>
            <a:gd name="f76" fmla="?: f58 f18 f2"/>
            <a:gd name="f77" fmla="?: f58 f2 f18"/>
            <a:gd name="f78" fmla="?: f58 f60 f59"/>
            <a:gd name="f79" fmla="?: f58 f59 f60"/>
            <a:gd name="f80" fmla="*/ f17 f61 1"/>
            <a:gd name="f81" fmla="?: f43 f63 f62"/>
            <a:gd name="f82" fmla="?: f43 f67 f66"/>
            <a:gd name="f83" fmla="?: f43 f66 f67"/>
            <a:gd name="f84" fmla="?: f56 f74 f73"/>
            <a:gd name="f85" fmla="?: f56 f73 f74"/>
            <a:gd name="f86" fmla="?: f57 f72 f71"/>
            <a:gd name="f87" fmla="?: f42 f78 f79"/>
            <a:gd name="f88" fmla="?: f42 f76 f77"/>
            <a:gd name="f89" fmla="*/ f80 3163 1"/>
            <a:gd name="f90" fmla="?: f53 f82 f83"/>
            <a:gd name="f91" fmla="?: f57 f85 f84"/>
            <a:gd name="f92" fmla="*/ f89 1 7636"/>
            <a:gd name="f93" fmla="+- f7 f92 0"/>
            <a:gd name="f94" fmla="+- f30 0 f92"/>
            <a:gd name="f95" fmla="+- f31 0 f92"/>
            <a:gd name="f96" fmla="*/ f93 f29 1"/>
            <a:gd name="f97" fmla="*/ f94 f29 1"/>
            <a:gd name="f98" fmla="*/ f95 f29 1"/>
          </a:gdLst>
          <a:ahLst>
            <a:ahXY gdRefX="f0" minX="f7" maxX="f10">
              <a:pos x="f36" y="f37"/>
            </a:ahXY>
          </a:ahLst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96" t="f96" r="f97" b="f98"/>
          <a:pathLst>
            <a:path>
              <a:moveTo>
                <a:pt x="f38" y="f37"/>
              </a:moveTo>
              <a:arcTo wR="f47" hR="f48" stAng="f81" swAng="f64"/>
              <a:lnTo>
                <a:pt x="f37" y="f44"/>
              </a:lnTo>
              <a:arcTo wR="f48" hR="f65" stAng="f90" swAng="f68"/>
              <a:lnTo>
                <a:pt x="f45" y="f39"/>
              </a:lnTo>
              <a:arcTo wR="f69" hR="f70" stAng="f91" swAng="f86"/>
              <a:lnTo>
                <a:pt x="f40" y="f38"/>
              </a:lnTo>
              <a:arcTo wR="f75" hR="f47" stAng="f87" swAng="f88"/>
              <a:close/>
            </a:path>
          </a:pathLst>
        </a:custGeom>
        <a:solidFill>
          <a:srgbClr val="FFFF99"/>
        </a:solidFill>
        <a:ln w="9528">
          <a:solidFill>
            <a:srgbClr val="000000"/>
          </a:solidFill>
          <a:prstDash val="solid"/>
          <a:round/>
        </a:ln>
      </xdr:spPr>
      <xdr:txBody>
        <a:bodyPr vert="horz" wrap="square" lIns="27432" tIns="22860" rIns="0" bIns="0" anchor="t" anchorCtr="0" compatLnSpc="0"/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nb-NO" sz="1000" b="0" i="0" u="none" strike="noStrike" kern="0" cap="none" spc="0" baseline="0">
              <a:solidFill>
                <a:srgbClr val="000000"/>
              </a:solidFill>
              <a:uFillTx/>
              <a:latin typeface="Arial"/>
              <a:cs typeface="Arial"/>
            </a:rPr>
            <a:t>Summeringstabeller - fra detaljtabellene 2.1 A2 -F2</a:t>
          </a:r>
        </a:p>
      </xdr:txBody>
    </xdr:sp>
    <xdr:clientData/>
  </xdr:oneCellAnchor>
  <xdr:oneCellAnchor>
    <xdr:from>
      <xdr:col>1</xdr:col>
      <xdr:colOff>0</xdr:colOff>
      <xdr:row>4</xdr:row>
      <xdr:rowOff>0</xdr:rowOff>
    </xdr:from>
    <xdr:ext cx="0" cy="0"/>
    <xdr:sp macro="" textlink="">
      <xdr:nvSpPr>
        <xdr:cNvPr id="3" name="AutoShape 6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323850" y="647700"/>
          <a:ext cx="0" cy="0"/>
        </a:xfrm>
        <a:custGeom>
          <a:avLst>
            <a:gd name="f12" fmla="val -2147483648"/>
            <a:gd name="f13" fmla="val 50000"/>
          </a:avLst>
          <a:gdLst>
            <a:gd name="f2" fmla="val 10800000"/>
            <a:gd name="f3" fmla="val 5400000"/>
            <a:gd name="f4" fmla="val 16200000"/>
            <a:gd name="f5" fmla="val 180"/>
            <a:gd name="f6" fmla="val w"/>
            <a:gd name="f7" fmla="val h"/>
            <a:gd name="f8" fmla="val ss"/>
            <a:gd name="f9" fmla="val 0"/>
            <a:gd name="f10" fmla="*/ 5419351 1 1725033"/>
            <a:gd name="f11" fmla="+- 0 0 5400000"/>
            <a:gd name="f12" fmla="val -2147483648"/>
            <a:gd name="f13" fmla="val 50000"/>
            <a:gd name="f14" fmla="+- 0 0 -180"/>
            <a:gd name="f15" fmla="+- 0 0 -270"/>
            <a:gd name="f16" fmla="+- 0 0 -360"/>
            <a:gd name="f17" fmla="abs f6"/>
            <a:gd name="f18" fmla="abs f7"/>
            <a:gd name="f19" fmla="abs f8"/>
            <a:gd name="f20" fmla="val f9"/>
            <a:gd name="f21" fmla="val f13"/>
            <a:gd name="f22" fmla="val f12"/>
            <a:gd name="f23" fmla="+- 2700000 f3 0"/>
            <a:gd name="f24" fmla="*/ f14 f2 1"/>
            <a:gd name="f25" fmla="*/ f15 f2 1"/>
            <a:gd name="f26" fmla="*/ f16 f2 1"/>
            <a:gd name="f27" fmla="?: f17 f6 1"/>
            <a:gd name="f28" fmla="?: f18 f7 1"/>
            <a:gd name="f29" fmla="?: f19 f8 1"/>
            <a:gd name="f30" fmla="*/ f23 f10 1"/>
            <a:gd name="f31" fmla="*/ f24 1 f5"/>
            <a:gd name="f32" fmla="*/ f25 1 f5"/>
            <a:gd name="f33" fmla="*/ f26 1 f5"/>
            <a:gd name="f34" fmla="*/ f27 1 21600"/>
            <a:gd name="f35" fmla="*/ f28 1 21600"/>
            <a:gd name="f36" fmla="*/ 21600 f27 1"/>
            <a:gd name="f37" fmla="*/ 21600 f28 1"/>
            <a:gd name="f38" fmla="*/ f30 1 f2"/>
            <a:gd name="f39" fmla="+- f31 0 f3"/>
            <a:gd name="f40" fmla="+- f32 0 f3"/>
            <a:gd name="f41" fmla="+- f33 0 f3"/>
            <a:gd name="f42" fmla="min f35 f34"/>
            <a:gd name="f43" fmla="*/ f36 1 f29"/>
            <a:gd name="f44" fmla="*/ f37 1 f29"/>
            <a:gd name="f45" fmla="+- 0 0 f38"/>
            <a:gd name="f46" fmla="val f43"/>
            <a:gd name="f47" fmla="val f44"/>
            <a:gd name="f48" fmla="+- 0 0 f45"/>
            <a:gd name="f49" fmla="*/ f20 f42 1"/>
            <a:gd name="f50" fmla="+- f47 0 f20"/>
            <a:gd name="f51" fmla="+- f46 0 f20"/>
            <a:gd name="f52" fmla="*/ f48 f2 1"/>
            <a:gd name="f53" fmla="*/ f46 f42 1"/>
            <a:gd name="f54" fmla="*/ f47 f42 1"/>
            <a:gd name="f55" fmla="*/ f51 1 2"/>
            <a:gd name="f56" fmla="min f51 f50"/>
            <a:gd name="f57" fmla="*/ f50 f21 1"/>
            <a:gd name="f58" fmla="*/ f52 1 f10"/>
            <a:gd name="f59" fmla="+- f20 f55 0"/>
            <a:gd name="f60" fmla="*/ f56 f22 1"/>
            <a:gd name="f61" fmla="*/ f57 1 100000"/>
            <a:gd name="f62" fmla="+- f58 0 f3"/>
            <a:gd name="f63" fmla="*/ f55 f42 1"/>
            <a:gd name="f64" fmla="*/ f60 1 100000"/>
            <a:gd name="f65" fmla="cos 1 f62"/>
            <a:gd name="f66" fmla="sin 1 f62"/>
            <a:gd name="f67" fmla="*/ f59 f42 1"/>
            <a:gd name="f68" fmla="*/ f61 f42 1"/>
            <a:gd name="f69" fmla="+- f61 0 f64"/>
            <a:gd name="f70" fmla="+- f47 0 f64"/>
            <a:gd name="f71" fmla="+- 0 0 f65"/>
            <a:gd name="f72" fmla="+- 0 0 f66"/>
            <a:gd name="f73" fmla="*/ f64 f42 1"/>
            <a:gd name="f74" fmla="+- 0 0 f71"/>
            <a:gd name="f75" fmla="+- 0 0 f72"/>
            <a:gd name="f76" fmla="*/ f69 f42 1"/>
            <a:gd name="f77" fmla="*/ f70 f42 1"/>
            <a:gd name="f78" fmla="*/ f74 f55 1"/>
            <a:gd name="f79" fmla="*/ f75 f64 1"/>
            <a:gd name="f80" fmla="+- f20 f78 0"/>
            <a:gd name="f81" fmla="+- f64 0 f79"/>
            <a:gd name="f82" fmla="+- f47 f79 0"/>
            <a:gd name="f83" fmla="+- f82 0 f64"/>
            <a:gd name="f84" fmla="*/ f81 f42 1"/>
            <a:gd name="f85" fmla="*/ f80 f42 1"/>
            <a:gd name="f86" fmla="*/ f83 f42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39">
              <a:pos x="f49" y="f49"/>
            </a:cxn>
            <a:cxn ang="f40">
              <a:pos x="f53" y="f68"/>
            </a:cxn>
            <a:cxn ang="f41">
              <a:pos x="f49" y="f54"/>
            </a:cxn>
          </a:cxnLst>
          <a:rect l="f49" t="f84" r="f85" b="f86"/>
          <a:pathLst>
            <a:path stroke="0">
              <a:moveTo>
                <a:pt x="f49" y="f49"/>
              </a:moveTo>
              <a:arcTo wR="f63" hR="f73" stAng="f4" swAng="f3"/>
              <a:lnTo>
                <a:pt x="f67" y="f76"/>
              </a:lnTo>
              <a:arcTo wR="f63" hR="f73" stAng="f2" swAng="f11"/>
              <a:arcTo wR="f63" hR="f73" stAng="f4" swAng="f11"/>
              <a:lnTo>
                <a:pt x="f67" y="f77"/>
              </a:lnTo>
              <a:arcTo wR="f63" hR="f73" stAng="f9" swAng="f3"/>
              <a:close/>
            </a:path>
            <a:path fill="none">
              <a:moveTo>
                <a:pt x="f49" y="f49"/>
              </a:moveTo>
              <a:arcTo wR="f63" hR="f73" stAng="f4" swAng="f3"/>
              <a:lnTo>
                <a:pt x="f67" y="f76"/>
              </a:lnTo>
              <a:arcTo wR="f63" hR="f73" stAng="f2" swAng="f11"/>
              <a:arcTo wR="f63" hR="f73" stAng="f4" swAng="f11"/>
              <a:lnTo>
                <a:pt x="f67" y="f77"/>
              </a:lnTo>
              <a:arcTo wR="f63" hR="f73" stAng="f9" swAng="f3"/>
            </a:path>
          </a:pathLst>
        </a:custGeom>
        <a:noFill/>
        <a:ln w="9528">
          <a:solidFill>
            <a:srgbClr val="000000"/>
          </a:solidFill>
          <a:prstDash val="solid"/>
          <a:round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9528</xdr:colOff>
      <xdr:row>10</xdr:row>
      <xdr:rowOff>85725</xdr:rowOff>
    </xdr:from>
    <xdr:ext cx="2174872" cy="257175"/>
    <xdr:sp macro="" textlink="">
      <xdr:nvSpPr>
        <xdr:cNvPr id="4" name="AutoShape 3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9528" y="1647825"/>
          <a:ext cx="2174872" cy="257175"/>
        </a:xfrm>
        <a:custGeom>
          <a:avLst>
            <a:gd name="f0" fmla="val 3600"/>
          </a:avLst>
          <a:gdLst>
            <a:gd name="f1" fmla="val 10800000"/>
            <a:gd name="f2" fmla="val 5400000"/>
            <a:gd name="f3" fmla="val 16200000"/>
            <a:gd name="f4" fmla="val w"/>
            <a:gd name="f5" fmla="val h"/>
            <a:gd name="f6" fmla="val ss"/>
            <a:gd name="f7" fmla="val 0"/>
            <a:gd name="f8" fmla="*/ 5419351 1 1725033"/>
            <a:gd name="f9" fmla="val 45"/>
            <a:gd name="f10" fmla="val 10800"/>
            <a:gd name="f11" fmla="val -2147483647"/>
            <a:gd name="f12" fmla="val 2147483647"/>
            <a:gd name="f13" fmla="abs f4"/>
            <a:gd name="f14" fmla="abs f5"/>
            <a:gd name="f15" fmla="abs f6"/>
            <a:gd name="f16" fmla="*/ f8 1 180"/>
            <a:gd name="f17" fmla="pin 0 f0 10800"/>
            <a:gd name="f18" fmla="+- 0 0 f2"/>
            <a:gd name="f19" fmla="?: f13 f4 1"/>
            <a:gd name="f20" fmla="?: f14 f5 1"/>
            <a:gd name="f21" fmla="?: f15 f6 1"/>
            <a:gd name="f22" fmla="*/ f9 f16 1"/>
            <a:gd name="f23" fmla="+- f7 f17 0"/>
            <a:gd name="f24" fmla="*/ f19 1 21600"/>
            <a:gd name="f25" fmla="*/ f20 1 21600"/>
            <a:gd name="f26" fmla="*/ 21600 f19 1"/>
            <a:gd name="f27" fmla="*/ 21600 f20 1"/>
            <a:gd name="f28" fmla="+- 0 0 f22"/>
            <a:gd name="f29" fmla="min f25 f24"/>
            <a:gd name="f30" fmla="*/ f26 1 f21"/>
            <a:gd name="f31" fmla="*/ f27 1 f21"/>
            <a:gd name="f32" fmla="*/ f28 f1 1"/>
            <a:gd name="f33" fmla="*/ f32 1 f8"/>
            <a:gd name="f34" fmla="+- f31 0 f17"/>
            <a:gd name="f35" fmla="+- f30 0 f17"/>
            <a:gd name="f36" fmla="*/ f17 f29 1"/>
            <a:gd name="f37" fmla="*/ f7 f29 1"/>
            <a:gd name="f38" fmla="*/ f23 f29 1"/>
            <a:gd name="f39" fmla="*/ f31 f29 1"/>
            <a:gd name="f40" fmla="*/ f30 f29 1"/>
            <a:gd name="f41" fmla="+- f33 0 f2"/>
            <a:gd name="f42" fmla="+- f37 0 f38"/>
            <a:gd name="f43" fmla="+- f38 0 f37"/>
            <a:gd name="f44" fmla="*/ f34 f29 1"/>
            <a:gd name="f45" fmla="*/ f35 f29 1"/>
            <a:gd name="f46" fmla="cos 1 f41"/>
            <a:gd name="f47" fmla="abs f42"/>
            <a:gd name="f48" fmla="abs f43"/>
            <a:gd name="f49" fmla="?: f42 f18 f2"/>
            <a:gd name="f50" fmla="?: f42 f2 f18"/>
            <a:gd name="f51" fmla="?: f42 f3 f2"/>
            <a:gd name="f52" fmla="?: f42 f2 f3"/>
            <a:gd name="f53" fmla="+- f39 0 f44"/>
            <a:gd name="f54" fmla="?: f43 f18 f2"/>
            <a:gd name="f55" fmla="?: f43 f2 f18"/>
            <a:gd name="f56" fmla="+- f40 0 f45"/>
            <a:gd name="f57" fmla="+- f44 0 f39"/>
            <a:gd name="f58" fmla="+- f45 0 f40"/>
            <a:gd name="f59" fmla="?: f42 0 f1"/>
            <a:gd name="f60" fmla="?: f42 f1 0"/>
            <a:gd name="f61" fmla="+- 0 0 f46"/>
            <a:gd name="f62" fmla="?: f42 f52 f51"/>
            <a:gd name="f63" fmla="?: f42 f51 f52"/>
            <a:gd name="f64" fmla="?: f43 f50 f49"/>
            <a:gd name="f65" fmla="abs f53"/>
            <a:gd name="f66" fmla="?: f53 0 f1"/>
            <a:gd name="f67" fmla="?: f53 f1 0"/>
            <a:gd name="f68" fmla="?: f53 f54 f55"/>
            <a:gd name="f69" fmla="abs f56"/>
            <a:gd name="f70" fmla="abs f57"/>
            <a:gd name="f71" fmla="?: f56 f18 f2"/>
            <a:gd name="f72" fmla="?: f56 f2 f18"/>
            <a:gd name="f73" fmla="?: f56 f3 f2"/>
            <a:gd name="f74" fmla="?: f56 f2 f3"/>
            <a:gd name="f75" fmla="abs f58"/>
            <a:gd name="f76" fmla="?: f58 f18 f2"/>
            <a:gd name="f77" fmla="?: f58 f2 f18"/>
            <a:gd name="f78" fmla="?: f58 f60 f59"/>
            <a:gd name="f79" fmla="?: f58 f59 f60"/>
            <a:gd name="f80" fmla="*/ f17 f61 1"/>
            <a:gd name="f81" fmla="?: f43 f63 f62"/>
            <a:gd name="f82" fmla="?: f43 f67 f66"/>
            <a:gd name="f83" fmla="?: f43 f66 f67"/>
            <a:gd name="f84" fmla="?: f56 f74 f73"/>
            <a:gd name="f85" fmla="?: f56 f73 f74"/>
            <a:gd name="f86" fmla="?: f57 f72 f71"/>
            <a:gd name="f87" fmla="?: f42 f78 f79"/>
            <a:gd name="f88" fmla="?: f42 f76 f77"/>
            <a:gd name="f89" fmla="*/ f80 3163 1"/>
            <a:gd name="f90" fmla="?: f53 f82 f83"/>
            <a:gd name="f91" fmla="?: f57 f85 f84"/>
            <a:gd name="f92" fmla="*/ f89 1 7636"/>
            <a:gd name="f93" fmla="+- f7 f92 0"/>
            <a:gd name="f94" fmla="+- f30 0 f92"/>
            <a:gd name="f95" fmla="+- f31 0 f92"/>
            <a:gd name="f96" fmla="*/ f93 f29 1"/>
            <a:gd name="f97" fmla="*/ f94 f29 1"/>
            <a:gd name="f98" fmla="*/ f95 f29 1"/>
          </a:gdLst>
          <a:ahLst>
            <a:ahXY gdRefX="f0" minX="f7" maxX="f10">
              <a:pos x="f36" y="f37"/>
            </a:ahXY>
          </a:ahLst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96" t="f96" r="f97" b="f98"/>
          <a:pathLst>
            <a:path>
              <a:moveTo>
                <a:pt x="f38" y="f37"/>
              </a:moveTo>
              <a:arcTo wR="f47" hR="f48" stAng="f81" swAng="f64"/>
              <a:lnTo>
                <a:pt x="f37" y="f44"/>
              </a:lnTo>
              <a:arcTo wR="f48" hR="f65" stAng="f90" swAng="f68"/>
              <a:lnTo>
                <a:pt x="f45" y="f39"/>
              </a:lnTo>
              <a:arcTo wR="f69" hR="f70" stAng="f91" swAng="f86"/>
              <a:lnTo>
                <a:pt x="f40" y="f38"/>
              </a:lnTo>
              <a:arcTo wR="f75" hR="f47" stAng="f87" swAng="f88"/>
              <a:close/>
            </a:path>
          </a:pathLst>
        </a:custGeom>
        <a:solidFill>
          <a:srgbClr val="FFFF00"/>
        </a:solidFill>
        <a:ln w="9528">
          <a:solidFill>
            <a:srgbClr val="000000"/>
          </a:solidFill>
          <a:prstDash val="solid"/>
          <a:round/>
        </a:ln>
      </xdr:spPr>
      <xdr:txBody>
        <a:bodyPr vert="horz" wrap="square" lIns="27432" tIns="22860" rIns="0" bIns="0" anchor="t" anchorCtr="0" compatLnSpc="0"/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nb-NO" sz="1000" b="0" i="0" u="none" strike="noStrike" kern="0" cap="none" spc="0" baseline="0">
              <a:solidFill>
                <a:srgbClr val="000000"/>
              </a:solidFill>
              <a:uFillTx/>
              <a:latin typeface="Arial"/>
              <a:cs typeface="Arial"/>
            </a:rPr>
            <a:t>Summeringstabell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4</xdr:row>
      <xdr:rowOff>0</xdr:rowOff>
    </xdr:from>
    <xdr:ext cx="0" cy="0"/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23850" y="609600"/>
          <a:ext cx="0" cy="0"/>
        </a:xfrm>
        <a:custGeom>
          <a:avLst>
            <a:gd name="f0" fmla="val 3600"/>
          </a:avLst>
          <a:gdLst>
            <a:gd name="f1" fmla="val 10800000"/>
            <a:gd name="f2" fmla="val 5400000"/>
            <a:gd name="f3" fmla="val 16200000"/>
            <a:gd name="f4" fmla="val w"/>
            <a:gd name="f5" fmla="val h"/>
            <a:gd name="f6" fmla="val ss"/>
            <a:gd name="f7" fmla="val 0"/>
            <a:gd name="f8" fmla="*/ 5419351 1 1725033"/>
            <a:gd name="f9" fmla="val 45"/>
            <a:gd name="f10" fmla="val 10800"/>
            <a:gd name="f11" fmla="val -2147483647"/>
            <a:gd name="f12" fmla="val 2147483647"/>
            <a:gd name="f13" fmla="abs f4"/>
            <a:gd name="f14" fmla="abs f5"/>
            <a:gd name="f15" fmla="abs f6"/>
            <a:gd name="f16" fmla="*/ f8 1 180"/>
            <a:gd name="f17" fmla="pin 0 f0 10800"/>
            <a:gd name="f18" fmla="+- 0 0 f2"/>
            <a:gd name="f19" fmla="?: f13 f4 1"/>
            <a:gd name="f20" fmla="?: f14 f5 1"/>
            <a:gd name="f21" fmla="?: f15 f6 1"/>
            <a:gd name="f22" fmla="*/ f9 f16 1"/>
            <a:gd name="f23" fmla="+- f7 f17 0"/>
            <a:gd name="f24" fmla="*/ f19 1 21600"/>
            <a:gd name="f25" fmla="*/ f20 1 21600"/>
            <a:gd name="f26" fmla="*/ 21600 f19 1"/>
            <a:gd name="f27" fmla="*/ 21600 f20 1"/>
            <a:gd name="f28" fmla="+- 0 0 f22"/>
            <a:gd name="f29" fmla="min f25 f24"/>
            <a:gd name="f30" fmla="*/ f26 1 f21"/>
            <a:gd name="f31" fmla="*/ f27 1 f21"/>
            <a:gd name="f32" fmla="*/ f28 f1 1"/>
            <a:gd name="f33" fmla="*/ f32 1 f8"/>
            <a:gd name="f34" fmla="+- f31 0 f17"/>
            <a:gd name="f35" fmla="+- f30 0 f17"/>
            <a:gd name="f36" fmla="*/ f17 f29 1"/>
            <a:gd name="f37" fmla="*/ f7 f29 1"/>
            <a:gd name="f38" fmla="*/ f23 f29 1"/>
            <a:gd name="f39" fmla="*/ f31 f29 1"/>
            <a:gd name="f40" fmla="*/ f30 f29 1"/>
            <a:gd name="f41" fmla="+- f33 0 f2"/>
            <a:gd name="f42" fmla="+- f37 0 f38"/>
            <a:gd name="f43" fmla="+- f38 0 f37"/>
            <a:gd name="f44" fmla="*/ f34 f29 1"/>
            <a:gd name="f45" fmla="*/ f35 f29 1"/>
            <a:gd name="f46" fmla="cos 1 f41"/>
            <a:gd name="f47" fmla="abs f42"/>
            <a:gd name="f48" fmla="abs f43"/>
            <a:gd name="f49" fmla="?: f42 f18 f2"/>
            <a:gd name="f50" fmla="?: f42 f2 f18"/>
            <a:gd name="f51" fmla="?: f42 f3 f2"/>
            <a:gd name="f52" fmla="?: f42 f2 f3"/>
            <a:gd name="f53" fmla="+- f39 0 f44"/>
            <a:gd name="f54" fmla="?: f43 f18 f2"/>
            <a:gd name="f55" fmla="?: f43 f2 f18"/>
            <a:gd name="f56" fmla="+- f40 0 f45"/>
            <a:gd name="f57" fmla="+- f44 0 f39"/>
            <a:gd name="f58" fmla="+- f45 0 f40"/>
            <a:gd name="f59" fmla="?: f42 0 f1"/>
            <a:gd name="f60" fmla="?: f42 f1 0"/>
            <a:gd name="f61" fmla="+- 0 0 f46"/>
            <a:gd name="f62" fmla="?: f42 f52 f51"/>
            <a:gd name="f63" fmla="?: f42 f51 f52"/>
            <a:gd name="f64" fmla="?: f43 f50 f49"/>
            <a:gd name="f65" fmla="abs f53"/>
            <a:gd name="f66" fmla="?: f53 0 f1"/>
            <a:gd name="f67" fmla="?: f53 f1 0"/>
            <a:gd name="f68" fmla="?: f53 f54 f55"/>
            <a:gd name="f69" fmla="abs f56"/>
            <a:gd name="f70" fmla="abs f57"/>
            <a:gd name="f71" fmla="?: f56 f18 f2"/>
            <a:gd name="f72" fmla="?: f56 f2 f18"/>
            <a:gd name="f73" fmla="?: f56 f3 f2"/>
            <a:gd name="f74" fmla="?: f56 f2 f3"/>
            <a:gd name="f75" fmla="abs f58"/>
            <a:gd name="f76" fmla="?: f58 f18 f2"/>
            <a:gd name="f77" fmla="?: f58 f2 f18"/>
            <a:gd name="f78" fmla="?: f58 f60 f59"/>
            <a:gd name="f79" fmla="?: f58 f59 f60"/>
            <a:gd name="f80" fmla="*/ f17 f61 1"/>
            <a:gd name="f81" fmla="?: f43 f63 f62"/>
            <a:gd name="f82" fmla="?: f43 f67 f66"/>
            <a:gd name="f83" fmla="?: f43 f66 f67"/>
            <a:gd name="f84" fmla="?: f56 f74 f73"/>
            <a:gd name="f85" fmla="?: f56 f73 f74"/>
            <a:gd name="f86" fmla="?: f57 f72 f71"/>
            <a:gd name="f87" fmla="?: f42 f78 f79"/>
            <a:gd name="f88" fmla="?: f42 f76 f77"/>
            <a:gd name="f89" fmla="*/ f80 3163 1"/>
            <a:gd name="f90" fmla="?: f53 f82 f83"/>
            <a:gd name="f91" fmla="?: f57 f85 f84"/>
            <a:gd name="f92" fmla="*/ f89 1 7636"/>
            <a:gd name="f93" fmla="+- f7 f92 0"/>
            <a:gd name="f94" fmla="+- f30 0 f92"/>
            <a:gd name="f95" fmla="+- f31 0 f92"/>
            <a:gd name="f96" fmla="*/ f93 f29 1"/>
            <a:gd name="f97" fmla="*/ f94 f29 1"/>
            <a:gd name="f98" fmla="*/ f95 f29 1"/>
          </a:gdLst>
          <a:ahLst>
            <a:ahXY gdRefX="f0" minX="f7" maxX="f10">
              <a:pos x="f36" y="f37"/>
            </a:ahXY>
          </a:ahLst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96" t="f96" r="f97" b="f98"/>
          <a:pathLst>
            <a:path>
              <a:moveTo>
                <a:pt x="f38" y="f37"/>
              </a:moveTo>
              <a:arcTo wR="f47" hR="f48" stAng="f81" swAng="f64"/>
              <a:lnTo>
                <a:pt x="f37" y="f44"/>
              </a:lnTo>
              <a:arcTo wR="f48" hR="f65" stAng="f90" swAng="f68"/>
              <a:lnTo>
                <a:pt x="f45" y="f39"/>
              </a:lnTo>
              <a:arcTo wR="f69" hR="f70" stAng="f91" swAng="f86"/>
              <a:lnTo>
                <a:pt x="f40" y="f38"/>
              </a:lnTo>
              <a:arcTo wR="f75" hR="f47" stAng="f87" swAng="f88"/>
              <a:close/>
            </a:path>
          </a:pathLst>
        </a:custGeom>
        <a:solidFill>
          <a:srgbClr val="FFFF99"/>
        </a:solidFill>
        <a:ln w="9528">
          <a:solidFill>
            <a:srgbClr val="000000"/>
          </a:solidFill>
          <a:prstDash val="solid"/>
          <a:round/>
        </a:ln>
      </xdr:spPr>
      <xdr:txBody>
        <a:bodyPr vert="horz" wrap="square" lIns="27432" tIns="22860" rIns="0" bIns="0" anchor="t" anchorCtr="0" compatLnSpc="0"/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nb-NO" sz="1000" b="0" i="0" u="none" strike="noStrike" kern="0" cap="none" spc="0" baseline="0">
              <a:solidFill>
                <a:srgbClr val="000000"/>
              </a:solidFill>
              <a:uFillTx/>
              <a:latin typeface="Arial"/>
              <a:cs typeface="Arial"/>
            </a:rPr>
            <a:t>Summeringstabeller - fra detaljtabellene 2.1 A2 -F2</a:t>
          </a:r>
        </a:p>
      </xdr:txBody>
    </xdr:sp>
    <xdr:clientData/>
  </xdr:oneCellAnchor>
  <xdr:oneCellAnchor>
    <xdr:from>
      <xdr:col>1</xdr:col>
      <xdr:colOff>0</xdr:colOff>
      <xdr:row>4</xdr:row>
      <xdr:rowOff>0</xdr:rowOff>
    </xdr:from>
    <xdr:ext cx="0" cy="0"/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323850" y="609600"/>
          <a:ext cx="0" cy="0"/>
        </a:xfrm>
        <a:custGeom>
          <a:avLst>
            <a:gd name="f12" fmla="val -2147483648"/>
            <a:gd name="f13" fmla="val 50000"/>
          </a:avLst>
          <a:gdLst>
            <a:gd name="f2" fmla="val 10800000"/>
            <a:gd name="f3" fmla="val 5400000"/>
            <a:gd name="f4" fmla="val 16200000"/>
            <a:gd name="f5" fmla="val 180"/>
            <a:gd name="f6" fmla="val w"/>
            <a:gd name="f7" fmla="val h"/>
            <a:gd name="f8" fmla="val ss"/>
            <a:gd name="f9" fmla="val 0"/>
            <a:gd name="f10" fmla="*/ 5419351 1 1725033"/>
            <a:gd name="f11" fmla="+- 0 0 5400000"/>
            <a:gd name="f12" fmla="val -2147483648"/>
            <a:gd name="f13" fmla="val 50000"/>
            <a:gd name="f14" fmla="+- 0 0 -180"/>
            <a:gd name="f15" fmla="+- 0 0 -270"/>
            <a:gd name="f16" fmla="+- 0 0 -360"/>
            <a:gd name="f17" fmla="abs f6"/>
            <a:gd name="f18" fmla="abs f7"/>
            <a:gd name="f19" fmla="abs f8"/>
            <a:gd name="f20" fmla="val f9"/>
            <a:gd name="f21" fmla="val f13"/>
            <a:gd name="f22" fmla="val f12"/>
            <a:gd name="f23" fmla="+- 2700000 f3 0"/>
            <a:gd name="f24" fmla="*/ f14 f2 1"/>
            <a:gd name="f25" fmla="*/ f15 f2 1"/>
            <a:gd name="f26" fmla="*/ f16 f2 1"/>
            <a:gd name="f27" fmla="?: f17 f6 1"/>
            <a:gd name="f28" fmla="?: f18 f7 1"/>
            <a:gd name="f29" fmla="?: f19 f8 1"/>
            <a:gd name="f30" fmla="*/ f23 f10 1"/>
            <a:gd name="f31" fmla="*/ f24 1 f5"/>
            <a:gd name="f32" fmla="*/ f25 1 f5"/>
            <a:gd name="f33" fmla="*/ f26 1 f5"/>
            <a:gd name="f34" fmla="*/ f27 1 21600"/>
            <a:gd name="f35" fmla="*/ f28 1 21600"/>
            <a:gd name="f36" fmla="*/ 21600 f27 1"/>
            <a:gd name="f37" fmla="*/ 21600 f28 1"/>
            <a:gd name="f38" fmla="*/ f30 1 f2"/>
            <a:gd name="f39" fmla="+- f31 0 f3"/>
            <a:gd name="f40" fmla="+- f32 0 f3"/>
            <a:gd name="f41" fmla="+- f33 0 f3"/>
            <a:gd name="f42" fmla="min f35 f34"/>
            <a:gd name="f43" fmla="*/ f36 1 f29"/>
            <a:gd name="f44" fmla="*/ f37 1 f29"/>
            <a:gd name="f45" fmla="+- 0 0 f38"/>
            <a:gd name="f46" fmla="val f43"/>
            <a:gd name="f47" fmla="val f44"/>
            <a:gd name="f48" fmla="+- 0 0 f45"/>
            <a:gd name="f49" fmla="*/ f20 f42 1"/>
            <a:gd name="f50" fmla="+- f47 0 f20"/>
            <a:gd name="f51" fmla="+- f46 0 f20"/>
            <a:gd name="f52" fmla="*/ f48 f2 1"/>
            <a:gd name="f53" fmla="*/ f46 f42 1"/>
            <a:gd name="f54" fmla="*/ f47 f42 1"/>
            <a:gd name="f55" fmla="*/ f51 1 2"/>
            <a:gd name="f56" fmla="min f51 f50"/>
            <a:gd name="f57" fmla="*/ f50 f21 1"/>
            <a:gd name="f58" fmla="*/ f52 1 f10"/>
            <a:gd name="f59" fmla="+- f20 f55 0"/>
            <a:gd name="f60" fmla="*/ f56 f22 1"/>
            <a:gd name="f61" fmla="*/ f57 1 100000"/>
            <a:gd name="f62" fmla="+- f58 0 f3"/>
            <a:gd name="f63" fmla="*/ f55 f42 1"/>
            <a:gd name="f64" fmla="*/ f60 1 100000"/>
            <a:gd name="f65" fmla="cos 1 f62"/>
            <a:gd name="f66" fmla="sin 1 f62"/>
            <a:gd name="f67" fmla="*/ f59 f42 1"/>
            <a:gd name="f68" fmla="*/ f61 f42 1"/>
            <a:gd name="f69" fmla="+- f61 0 f64"/>
            <a:gd name="f70" fmla="+- f47 0 f64"/>
            <a:gd name="f71" fmla="+- 0 0 f65"/>
            <a:gd name="f72" fmla="+- 0 0 f66"/>
            <a:gd name="f73" fmla="*/ f64 f42 1"/>
            <a:gd name="f74" fmla="+- 0 0 f71"/>
            <a:gd name="f75" fmla="+- 0 0 f72"/>
            <a:gd name="f76" fmla="*/ f69 f42 1"/>
            <a:gd name="f77" fmla="*/ f70 f42 1"/>
            <a:gd name="f78" fmla="*/ f74 f55 1"/>
            <a:gd name="f79" fmla="*/ f75 f64 1"/>
            <a:gd name="f80" fmla="+- f20 f78 0"/>
            <a:gd name="f81" fmla="+- f64 0 f79"/>
            <a:gd name="f82" fmla="+- f47 f79 0"/>
            <a:gd name="f83" fmla="+- f82 0 f64"/>
            <a:gd name="f84" fmla="*/ f81 f42 1"/>
            <a:gd name="f85" fmla="*/ f80 f42 1"/>
            <a:gd name="f86" fmla="*/ f83 f42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39">
              <a:pos x="f49" y="f49"/>
            </a:cxn>
            <a:cxn ang="f40">
              <a:pos x="f53" y="f68"/>
            </a:cxn>
            <a:cxn ang="f41">
              <a:pos x="f49" y="f54"/>
            </a:cxn>
          </a:cxnLst>
          <a:rect l="f49" t="f84" r="f85" b="f86"/>
          <a:pathLst>
            <a:path stroke="0">
              <a:moveTo>
                <a:pt x="f49" y="f49"/>
              </a:moveTo>
              <a:arcTo wR="f63" hR="f73" stAng="f4" swAng="f3"/>
              <a:lnTo>
                <a:pt x="f67" y="f76"/>
              </a:lnTo>
              <a:arcTo wR="f63" hR="f73" stAng="f2" swAng="f11"/>
              <a:arcTo wR="f63" hR="f73" stAng="f4" swAng="f11"/>
              <a:lnTo>
                <a:pt x="f67" y="f77"/>
              </a:lnTo>
              <a:arcTo wR="f63" hR="f73" stAng="f9" swAng="f3"/>
              <a:close/>
            </a:path>
            <a:path fill="none">
              <a:moveTo>
                <a:pt x="f49" y="f49"/>
              </a:moveTo>
              <a:arcTo wR="f63" hR="f73" stAng="f4" swAng="f3"/>
              <a:lnTo>
                <a:pt x="f67" y="f76"/>
              </a:lnTo>
              <a:arcTo wR="f63" hR="f73" stAng="f2" swAng="f11"/>
              <a:arcTo wR="f63" hR="f73" stAng="f4" swAng="f11"/>
              <a:lnTo>
                <a:pt x="f67" y="f77"/>
              </a:lnTo>
              <a:arcTo wR="f63" hR="f73" stAng="f9" swAng="f3"/>
            </a:path>
          </a:pathLst>
        </a:custGeom>
        <a:noFill/>
        <a:ln w="9528">
          <a:solidFill>
            <a:srgbClr val="000000"/>
          </a:solidFill>
          <a:prstDash val="solid"/>
          <a:round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</xdr:row>
      <xdr:rowOff>0</xdr:rowOff>
    </xdr:from>
    <xdr:ext cx="76196" cy="20002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0" y="3238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0" y="4124325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0" y="4124325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0" y="4124325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76196" cy="20002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0" y="3238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>
        <a:xfrm>
          <a:off x="0" y="4124325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8" name="Text Box 3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/>
      </xdr:nvSpPr>
      <xdr:spPr>
        <a:xfrm>
          <a:off x="0" y="4124325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9" name="Text Box 4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/>
      </xdr:nvSpPr>
      <xdr:spPr>
        <a:xfrm>
          <a:off x="0" y="4124325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3</xdr:row>
      <xdr:rowOff>42182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2</xdr:row>
      <xdr:rowOff>0</xdr:rowOff>
    </xdr:from>
    <xdr:ext cx="76196" cy="20002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/>
      </xdr:nvSpPr>
      <xdr:spPr>
        <a:xfrm>
          <a:off x="0" y="3238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12" name="Text Box 2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/>
      </xdr:nvSpPr>
      <xdr:spPr>
        <a:xfrm>
          <a:off x="0" y="4124325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13" name="Text Box 3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/>
      </xdr:nvSpPr>
      <xdr:spPr>
        <a:xfrm>
          <a:off x="0" y="4124325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14" name="Text Box 4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/>
      </xdr:nvSpPr>
      <xdr:spPr>
        <a:xfrm>
          <a:off x="0" y="4124325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3</xdr:row>
      <xdr:rowOff>42182</xdr:rowOff>
    </xdr:to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2</xdr:row>
      <xdr:rowOff>0</xdr:rowOff>
    </xdr:from>
    <xdr:ext cx="76196" cy="200025"/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/>
      </xdr:nvSpPr>
      <xdr:spPr>
        <a:xfrm>
          <a:off x="0" y="3238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17" name="Text Box 2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/>
      </xdr:nvSpPr>
      <xdr:spPr>
        <a:xfrm>
          <a:off x="0" y="4124325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18" name="Text Box 3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/>
      </xdr:nvSpPr>
      <xdr:spPr>
        <a:xfrm>
          <a:off x="0" y="4124325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19" name="Text Box 4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/>
      </xdr:nvSpPr>
      <xdr:spPr>
        <a:xfrm>
          <a:off x="0" y="4124325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3</xdr:row>
      <xdr:rowOff>42182</xdr:rowOff>
    </xdr:to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95250</xdr:rowOff>
    </xdr:to>
    <xdr:sp macro="" textlink="">
      <xdr:nvSpPr>
        <xdr:cNvPr id="21" name="Text Box 2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SpPr txBox="1">
          <a:spLocks noChangeArrowheads="1"/>
        </xdr:cNvSpPr>
      </xdr:nvSpPr>
      <xdr:spPr bwMode="auto">
        <a:xfrm>
          <a:off x="0" y="4124325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95250</xdr:rowOff>
    </xdr:to>
    <xdr:sp macro="" textlink="">
      <xdr:nvSpPr>
        <xdr:cNvPr id="22" name="Text Box 3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SpPr txBox="1">
          <a:spLocks noChangeArrowheads="1"/>
        </xdr:cNvSpPr>
      </xdr:nvSpPr>
      <xdr:spPr bwMode="auto">
        <a:xfrm>
          <a:off x="0" y="4124325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95250</xdr:rowOff>
    </xdr:to>
    <xdr:sp macro="" textlink="">
      <xdr:nvSpPr>
        <xdr:cNvPr id="23" name="Text Box 4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SpPr txBox="1">
          <a:spLocks noChangeArrowheads="1"/>
        </xdr:cNvSpPr>
      </xdr:nvSpPr>
      <xdr:spPr bwMode="auto">
        <a:xfrm>
          <a:off x="0" y="4124325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2</xdr:row>
      <xdr:rowOff>0</xdr:rowOff>
    </xdr:from>
    <xdr:ext cx="76196" cy="200025"/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SpPr/>
      </xdr:nvSpPr>
      <xdr:spPr>
        <a:xfrm>
          <a:off x="0" y="3238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25" name="Text Box 2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SpPr/>
      </xdr:nvSpPr>
      <xdr:spPr>
        <a:xfrm>
          <a:off x="0" y="4124325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26" name="Text Box 3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SpPr/>
      </xdr:nvSpPr>
      <xdr:spPr>
        <a:xfrm>
          <a:off x="0" y="4124325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27" name="Text Box 4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SpPr/>
      </xdr:nvSpPr>
      <xdr:spPr>
        <a:xfrm>
          <a:off x="0" y="4124325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3</xdr:row>
      <xdr:rowOff>42182</xdr:rowOff>
    </xdr:to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3</xdr:row>
      <xdr:rowOff>42182</xdr:rowOff>
    </xdr:to>
    <xdr:sp macro="" textlink="">
      <xdr:nvSpPr>
        <xdr:cNvPr id="29" name="Text Box 1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30" name="Text Box 2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SpPr txBox="1">
          <a:spLocks noChangeArrowheads="1"/>
        </xdr:cNvSpPr>
      </xdr:nvSpPr>
      <xdr:spPr bwMode="auto">
        <a:xfrm>
          <a:off x="0" y="4124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31" name="Text Box 3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SpPr txBox="1">
          <a:spLocks noChangeArrowheads="1"/>
        </xdr:cNvSpPr>
      </xdr:nvSpPr>
      <xdr:spPr bwMode="auto">
        <a:xfrm>
          <a:off x="0" y="4124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32" name="Text Box 4">
          <a:extLst>
            <a:ext uri="{FF2B5EF4-FFF2-40B4-BE49-F238E27FC236}">
              <a16:creationId xmlns:a16="http://schemas.microsoft.com/office/drawing/2014/main" id="{00000000-0008-0000-0200-000020000000}"/>
            </a:ext>
          </a:extLst>
        </xdr:cNvPr>
        <xdr:cNvSpPr txBox="1">
          <a:spLocks noChangeArrowheads="1"/>
        </xdr:cNvSpPr>
      </xdr:nvSpPr>
      <xdr:spPr bwMode="auto">
        <a:xfrm>
          <a:off x="0" y="4124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3</xdr:row>
      <xdr:rowOff>42182</xdr:rowOff>
    </xdr:to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00000000-0008-0000-0200-000021000000}"/>
            </a:ext>
          </a:extLst>
        </xdr:cNvPr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2</xdr:row>
      <xdr:rowOff>0</xdr:rowOff>
    </xdr:from>
    <xdr:ext cx="76196" cy="200025"/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00000000-0008-0000-0200-000022000000}"/>
            </a:ext>
          </a:extLst>
        </xdr:cNvPr>
        <xdr:cNvSpPr/>
      </xdr:nvSpPr>
      <xdr:spPr>
        <a:xfrm>
          <a:off x="0" y="3238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35" name="Text Box 2">
          <a:extLst>
            <a:ext uri="{FF2B5EF4-FFF2-40B4-BE49-F238E27FC236}">
              <a16:creationId xmlns:a16="http://schemas.microsoft.com/office/drawing/2014/main" id="{00000000-0008-0000-0200-000023000000}"/>
            </a:ext>
          </a:extLst>
        </xdr:cNvPr>
        <xdr:cNvSpPr/>
      </xdr:nvSpPr>
      <xdr:spPr>
        <a:xfrm>
          <a:off x="0" y="42862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36" name="Text Box 3">
          <a:extLst>
            <a:ext uri="{FF2B5EF4-FFF2-40B4-BE49-F238E27FC236}">
              <a16:creationId xmlns:a16="http://schemas.microsoft.com/office/drawing/2014/main" id="{00000000-0008-0000-0200-000024000000}"/>
            </a:ext>
          </a:extLst>
        </xdr:cNvPr>
        <xdr:cNvSpPr/>
      </xdr:nvSpPr>
      <xdr:spPr>
        <a:xfrm>
          <a:off x="0" y="42862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37" name="Text Box 4">
          <a:extLst>
            <a:ext uri="{FF2B5EF4-FFF2-40B4-BE49-F238E27FC236}">
              <a16:creationId xmlns:a16="http://schemas.microsoft.com/office/drawing/2014/main" id="{00000000-0008-0000-0200-000025000000}"/>
            </a:ext>
          </a:extLst>
        </xdr:cNvPr>
        <xdr:cNvSpPr/>
      </xdr:nvSpPr>
      <xdr:spPr>
        <a:xfrm>
          <a:off x="0" y="42862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3</xdr:row>
      <xdr:rowOff>42182</xdr:rowOff>
    </xdr:to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00000000-0008-0000-0200-000026000000}"/>
            </a:ext>
          </a:extLst>
        </xdr:cNvPr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2</xdr:row>
      <xdr:rowOff>0</xdr:rowOff>
    </xdr:from>
    <xdr:ext cx="76196" cy="200025"/>
    <xdr:sp macro="" textlink="">
      <xdr:nvSpPr>
        <xdr:cNvPr id="39" name="Text Box 1">
          <a:extLst>
            <a:ext uri="{FF2B5EF4-FFF2-40B4-BE49-F238E27FC236}">
              <a16:creationId xmlns:a16="http://schemas.microsoft.com/office/drawing/2014/main" id="{00000000-0008-0000-0200-000027000000}"/>
            </a:ext>
          </a:extLst>
        </xdr:cNvPr>
        <xdr:cNvSpPr/>
      </xdr:nvSpPr>
      <xdr:spPr>
        <a:xfrm>
          <a:off x="0" y="3238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40" name="Text Box 2">
          <a:extLst>
            <a:ext uri="{FF2B5EF4-FFF2-40B4-BE49-F238E27FC236}">
              <a16:creationId xmlns:a16="http://schemas.microsoft.com/office/drawing/2014/main" id="{00000000-0008-0000-0200-000028000000}"/>
            </a:ext>
          </a:extLst>
        </xdr:cNvPr>
        <xdr:cNvSpPr/>
      </xdr:nvSpPr>
      <xdr:spPr>
        <a:xfrm>
          <a:off x="0" y="42862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41" name="Text Box 3">
          <a:extLst>
            <a:ext uri="{FF2B5EF4-FFF2-40B4-BE49-F238E27FC236}">
              <a16:creationId xmlns:a16="http://schemas.microsoft.com/office/drawing/2014/main" id="{00000000-0008-0000-0200-000029000000}"/>
            </a:ext>
          </a:extLst>
        </xdr:cNvPr>
        <xdr:cNvSpPr/>
      </xdr:nvSpPr>
      <xdr:spPr>
        <a:xfrm>
          <a:off x="0" y="42862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42" name="Text Box 4">
          <a:extLst>
            <a:ext uri="{FF2B5EF4-FFF2-40B4-BE49-F238E27FC236}">
              <a16:creationId xmlns:a16="http://schemas.microsoft.com/office/drawing/2014/main" id="{00000000-0008-0000-0200-00002A000000}"/>
            </a:ext>
          </a:extLst>
        </xdr:cNvPr>
        <xdr:cNvSpPr/>
      </xdr:nvSpPr>
      <xdr:spPr>
        <a:xfrm>
          <a:off x="0" y="42862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3</xdr:row>
      <xdr:rowOff>42182</xdr:rowOff>
    </xdr:to>
    <xdr:sp macro="" textlink="">
      <xdr:nvSpPr>
        <xdr:cNvPr id="43" name="Text Box 1">
          <a:extLst>
            <a:ext uri="{FF2B5EF4-FFF2-40B4-BE49-F238E27FC236}">
              <a16:creationId xmlns:a16="http://schemas.microsoft.com/office/drawing/2014/main" id="{00000000-0008-0000-0200-00002B000000}"/>
            </a:ext>
          </a:extLst>
        </xdr:cNvPr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95250</xdr:rowOff>
    </xdr:to>
    <xdr:sp macro="" textlink="">
      <xdr:nvSpPr>
        <xdr:cNvPr id="44" name="Text Box 2">
          <a:extLst>
            <a:ext uri="{FF2B5EF4-FFF2-40B4-BE49-F238E27FC236}">
              <a16:creationId xmlns:a16="http://schemas.microsoft.com/office/drawing/2014/main" id="{00000000-0008-0000-0200-00002C000000}"/>
            </a:ext>
          </a:extLst>
        </xdr:cNvPr>
        <xdr:cNvSpPr txBox="1">
          <a:spLocks noChangeArrowheads="1"/>
        </xdr:cNvSpPr>
      </xdr:nvSpPr>
      <xdr:spPr bwMode="auto">
        <a:xfrm>
          <a:off x="0" y="4286250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95250</xdr:rowOff>
    </xdr:to>
    <xdr:sp macro="" textlink="">
      <xdr:nvSpPr>
        <xdr:cNvPr id="45" name="Text Box 3">
          <a:extLst>
            <a:ext uri="{FF2B5EF4-FFF2-40B4-BE49-F238E27FC236}">
              <a16:creationId xmlns:a16="http://schemas.microsoft.com/office/drawing/2014/main" id="{00000000-0008-0000-0200-00002D000000}"/>
            </a:ext>
          </a:extLst>
        </xdr:cNvPr>
        <xdr:cNvSpPr txBox="1">
          <a:spLocks noChangeArrowheads="1"/>
        </xdr:cNvSpPr>
      </xdr:nvSpPr>
      <xdr:spPr bwMode="auto">
        <a:xfrm>
          <a:off x="0" y="4286250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95250</xdr:rowOff>
    </xdr:to>
    <xdr:sp macro="" textlink="">
      <xdr:nvSpPr>
        <xdr:cNvPr id="46" name="Text Box 4">
          <a:extLst>
            <a:ext uri="{FF2B5EF4-FFF2-40B4-BE49-F238E27FC236}">
              <a16:creationId xmlns:a16="http://schemas.microsoft.com/office/drawing/2014/main" id="{00000000-0008-0000-0200-00002E000000}"/>
            </a:ext>
          </a:extLst>
        </xdr:cNvPr>
        <xdr:cNvSpPr txBox="1">
          <a:spLocks noChangeArrowheads="1"/>
        </xdr:cNvSpPr>
      </xdr:nvSpPr>
      <xdr:spPr bwMode="auto">
        <a:xfrm>
          <a:off x="0" y="4286250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2</xdr:row>
      <xdr:rowOff>0</xdr:rowOff>
    </xdr:from>
    <xdr:ext cx="76196" cy="200025"/>
    <xdr:sp macro="" textlink="">
      <xdr:nvSpPr>
        <xdr:cNvPr id="47" name="Text Box 1">
          <a:extLst>
            <a:ext uri="{FF2B5EF4-FFF2-40B4-BE49-F238E27FC236}">
              <a16:creationId xmlns:a16="http://schemas.microsoft.com/office/drawing/2014/main" id="{00000000-0008-0000-0200-00002F000000}"/>
            </a:ext>
          </a:extLst>
        </xdr:cNvPr>
        <xdr:cNvSpPr/>
      </xdr:nvSpPr>
      <xdr:spPr>
        <a:xfrm>
          <a:off x="0" y="3238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48" name="Text Box 2">
          <a:extLst>
            <a:ext uri="{FF2B5EF4-FFF2-40B4-BE49-F238E27FC236}">
              <a16:creationId xmlns:a16="http://schemas.microsoft.com/office/drawing/2014/main" id="{00000000-0008-0000-0200-000030000000}"/>
            </a:ext>
          </a:extLst>
        </xdr:cNvPr>
        <xdr:cNvSpPr/>
      </xdr:nvSpPr>
      <xdr:spPr>
        <a:xfrm>
          <a:off x="0" y="42862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49" name="Text Box 3">
          <a:extLst>
            <a:ext uri="{FF2B5EF4-FFF2-40B4-BE49-F238E27FC236}">
              <a16:creationId xmlns:a16="http://schemas.microsoft.com/office/drawing/2014/main" id="{00000000-0008-0000-0200-000031000000}"/>
            </a:ext>
          </a:extLst>
        </xdr:cNvPr>
        <xdr:cNvSpPr/>
      </xdr:nvSpPr>
      <xdr:spPr>
        <a:xfrm>
          <a:off x="0" y="42862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50" name="Text Box 4">
          <a:extLst>
            <a:ext uri="{FF2B5EF4-FFF2-40B4-BE49-F238E27FC236}">
              <a16:creationId xmlns:a16="http://schemas.microsoft.com/office/drawing/2014/main" id="{00000000-0008-0000-0200-000032000000}"/>
            </a:ext>
          </a:extLst>
        </xdr:cNvPr>
        <xdr:cNvSpPr/>
      </xdr:nvSpPr>
      <xdr:spPr>
        <a:xfrm>
          <a:off x="0" y="42862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3</xdr:row>
      <xdr:rowOff>42182</xdr:rowOff>
    </xdr:to>
    <xdr:sp macro="" textlink="">
      <xdr:nvSpPr>
        <xdr:cNvPr id="51" name="Text Box 1">
          <a:extLst>
            <a:ext uri="{FF2B5EF4-FFF2-40B4-BE49-F238E27FC236}">
              <a16:creationId xmlns:a16="http://schemas.microsoft.com/office/drawing/2014/main" id="{00000000-0008-0000-0200-000033000000}"/>
            </a:ext>
          </a:extLst>
        </xdr:cNvPr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3</xdr:row>
      <xdr:rowOff>42182</xdr:rowOff>
    </xdr:to>
    <xdr:sp macro="" textlink="">
      <xdr:nvSpPr>
        <xdr:cNvPr id="52" name="Text Box 1">
          <a:extLst>
            <a:ext uri="{FF2B5EF4-FFF2-40B4-BE49-F238E27FC236}">
              <a16:creationId xmlns:a16="http://schemas.microsoft.com/office/drawing/2014/main" id="{00000000-0008-0000-0200-000034000000}"/>
            </a:ext>
          </a:extLst>
        </xdr:cNvPr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53" name="Text Box 2">
          <a:extLst>
            <a:ext uri="{FF2B5EF4-FFF2-40B4-BE49-F238E27FC236}">
              <a16:creationId xmlns:a16="http://schemas.microsoft.com/office/drawing/2014/main" id="{00000000-0008-0000-0200-000035000000}"/>
            </a:ext>
          </a:extLst>
        </xdr:cNvPr>
        <xdr:cNvSpPr txBox="1">
          <a:spLocks noChangeArrowheads="1"/>
        </xdr:cNvSpPr>
      </xdr:nvSpPr>
      <xdr:spPr bwMode="auto">
        <a:xfrm>
          <a:off x="0" y="4286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54" name="Text Box 3">
          <a:extLst>
            <a:ext uri="{FF2B5EF4-FFF2-40B4-BE49-F238E27FC236}">
              <a16:creationId xmlns:a16="http://schemas.microsoft.com/office/drawing/2014/main" id="{00000000-0008-0000-0200-000036000000}"/>
            </a:ext>
          </a:extLst>
        </xdr:cNvPr>
        <xdr:cNvSpPr txBox="1">
          <a:spLocks noChangeArrowheads="1"/>
        </xdr:cNvSpPr>
      </xdr:nvSpPr>
      <xdr:spPr bwMode="auto">
        <a:xfrm>
          <a:off x="0" y="4286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55" name="Text Box 4">
          <a:extLst>
            <a:ext uri="{FF2B5EF4-FFF2-40B4-BE49-F238E27FC236}">
              <a16:creationId xmlns:a16="http://schemas.microsoft.com/office/drawing/2014/main" id="{00000000-0008-0000-0200-000037000000}"/>
            </a:ext>
          </a:extLst>
        </xdr:cNvPr>
        <xdr:cNvSpPr txBox="1">
          <a:spLocks noChangeArrowheads="1"/>
        </xdr:cNvSpPr>
      </xdr:nvSpPr>
      <xdr:spPr bwMode="auto">
        <a:xfrm>
          <a:off x="0" y="4286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3</xdr:row>
      <xdr:rowOff>42182</xdr:rowOff>
    </xdr:to>
    <xdr:sp macro="" textlink="">
      <xdr:nvSpPr>
        <xdr:cNvPr id="56" name="Text Box 1">
          <a:extLst>
            <a:ext uri="{FF2B5EF4-FFF2-40B4-BE49-F238E27FC236}">
              <a16:creationId xmlns:a16="http://schemas.microsoft.com/office/drawing/2014/main" id="{00000000-0008-0000-0200-000038000000}"/>
            </a:ext>
          </a:extLst>
        </xdr:cNvPr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3</xdr:row>
      <xdr:rowOff>42182</xdr:rowOff>
    </xdr:to>
    <xdr:sp macro="" textlink="">
      <xdr:nvSpPr>
        <xdr:cNvPr id="57" name="Text Box 1">
          <a:extLst>
            <a:ext uri="{FF2B5EF4-FFF2-40B4-BE49-F238E27FC236}">
              <a16:creationId xmlns:a16="http://schemas.microsoft.com/office/drawing/2014/main" id="{00000000-0008-0000-0200-000039000000}"/>
            </a:ext>
          </a:extLst>
        </xdr:cNvPr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58" name="Text Box 2">
          <a:extLst>
            <a:ext uri="{FF2B5EF4-FFF2-40B4-BE49-F238E27FC236}">
              <a16:creationId xmlns:a16="http://schemas.microsoft.com/office/drawing/2014/main" id="{00000000-0008-0000-0200-00003A000000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59" name="Text Box 3">
          <a:extLst>
            <a:ext uri="{FF2B5EF4-FFF2-40B4-BE49-F238E27FC236}">
              <a16:creationId xmlns:a16="http://schemas.microsoft.com/office/drawing/2014/main" id="{00000000-0008-0000-0200-00003B000000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60" name="Text Box 4">
          <a:extLst>
            <a:ext uri="{FF2B5EF4-FFF2-40B4-BE49-F238E27FC236}">
              <a16:creationId xmlns:a16="http://schemas.microsoft.com/office/drawing/2014/main" id="{00000000-0008-0000-0200-00003C000000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61" name="Text Box 2">
          <a:extLst>
            <a:ext uri="{FF2B5EF4-FFF2-40B4-BE49-F238E27FC236}">
              <a16:creationId xmlns:a16="http://schemas.microsoft.com/office/drawing/2014/main" id="{00000000-0008-0000-0200-00003D000000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62" name="Text Box 3">
          <a:extLst>
            <a:ext uri="{FF2B5EF4-FFF2-40B4-BE49-F238E27FC236}">
              <a16:creationId xmlns:a16="http://schemas.microsoft.com/office/drawing/2014/main" id="{00000000-0008-0000-0200-00003E000000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63" name="Text Box 4">
          <a:extLst>
            <a:ext uri="{FF2B5EF4-FFF2-40B4-BE49-F238E27FC236}">
              <a16:creationId xmlns:a16="http://schemas.microsoft.com/office/drawing/2014/main" id="{00000000-0008-0000-0200-00003F000000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64" name="Text Box 2">
          <a:extLst>
            <a:ext uri="{FF2B5EF4-FFF2-40B4-BE49-F238E27FC236}">
              <a16:creationId xmlns:a16="http://schemas.microsoft.com/office/drawing/2014/main" id="{00000000-0008-0000-0200-000040000000}"/>
            </a:ext>
          </a:extLst>
        </xdr:cNvPr>
        <xdr:cNvSpPr txBox="1">
          <a:spLocks noChangeArrowheads="1"/>
        </xdr:cNvSpPr>
      </xdr:nvSpPr>
      <xdr:spPr bwMode="auto">
        <a:xfrm>
          <a:off x="0" y="4286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65" name="Text Box 3">
          <a:extLst>
            <a:ext uri="{FF2B5EF4-FFF2-40B4-BE49-F238E27FC236}">
              <a16:creationId xmlns:a16="http://schemas.microsoft.com/office/drawing/2014/main" id="{00000000-0008-0000-0200-000041000000}"/>
            </a:ext>
          </a:extLst>
        </xdr:cNvPr>
        <xdr:cNvSpPr txBox="1">
          <a:spLocks noChangeArrowheads="1"/>
        </xdr:cNvSpPr>
      </xdr:nvSpPr>
      <xdr:spPr bwMode="auto">
        <a:xfrm>
          <a:off x="0" y="4286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66" name="Text Box 4">
          <a:extLst>
            <a:ext uri="{FF2B5EF4-FFF2-40B4-BE49-F238E27FC236}">
              <a16:creationId xmlns:a16="http://schemas.microsoft.com/office/drawing/2014/main" id="{00000000-0008-0000-0200-000042000000}"/>
            </a:ext>
          </a:extLst>
        </xdr:cNvPr>
        <xdr:cNvSpPr txBox="1">
          <a:spLocks noChangeArrowheads="1"/>
        </xdr:cNvSpPr>
      </xdr:nvSpPr>
      <xdr:spPr bwMode="auto">
        <a:xfrm>
          <a:off x="0" y="4286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76200</xdr:colOff>
      <xdr:row>27</xdr:row>
      <xdr:rowOff>38101</xdr:rowOff>
    </xdr:to>
    <xdr:sp macro="" textlink="">
      <xdr:nvSpPr>
        <xdr:cNvPr id="67" name="Text Box 2">
          <a:extLst>
            <a:ext uri="{FF2B5EF4-FFF2-40B4-BE49-F238E27FC236}">
              <a16:creationId xmlns:a16="http://schemas.microsoft.com/office/drawing/2014/main" id="{00000000-0008-0000-0200-000043000000}"/>
            </a:ext>
          </a:extLst>
        </xdr:cNvPr>
        <xdr:cNvSpPr txBox="1">
          <a:spLocks noChangeArrowheads="1"/>
        </xdr:cNvSpPr>
      </xdr:nvSpPr>
      <xdr:spPr bwMode="auto">
        <a:xfrm>
          <a:off x="0" y="47720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76200</xdr:colOff>
      <xdr:row>27</xdr:row>
      <xdr:rowOff>38101</xdr:rowOff>
    </xdr:to>
    <xdr:sp macro="" textlink="">
      <xdr:nvSpPr>
        <xdr:cNvPr id="68" name="Text Box 3">
          <a:extLst>
            <a:ext uri="{FF2B5EF4-FFF2-40B4-BE49-F238E27FC236}">
              <a16:creationId xmlns:a16="http://schemas.microsoft.com/office/drawing/2014/main" id="{00000000-0008-0000-0200-000044000000}"/>
            </a:ext>
          </a:extLst>
        </xdr:cNvPr>
        <xdr:cNvSpPr txBox="1">
          <a:spLocks noChangeArrowheads="1"/>
        </xdr:cNvSpPr>
      </xdr:nvSpPr>
      <xdr:spPr bwMode="auto">
        <a:xfrm>
          <a:off x="0" y="47720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76200</xdr:colOff>
      <xdr:row>27</xdr:row>
      <xdr:rowOff>38101</xdr:rowOff>
    </xdr:to>
    <xdr:sp macro="" textlink="">
      <xdr:nvSpPr>
        <xdr:cNvPr id="69" name="Text Box 4">
          <a:extLst>
            <a:ext uri="{FF2B5EF4-FFF2-40B4-BE49-F238E27FC236}">
              <a16:creationId xmlns:a16="http://schemas.microsoft.com/office/drawing/2014/main" id="{00000000-0008-0000-0200-000045000000}"/>
            </a:ext>
          </a:extLst>
        </xdr:cNvPr>
        <xdr:cNvSpPr txBox="1">
          <a:spLocks noChangeArrowheads="1"/>
        </xdr:cNvSpPr>
      </xdr:nvSpPr>
      <xdr:spPr bwMode="auto">
        <a:xfrm>
          <a:off x="0" y="47720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2</xdr:row>
      <xdr:rowOff>0</xdr:rowOff>
    </xdr:from>
    <xdr:ext cx="76196" cy="200025"/>
    <xdr:sp macro="" textlink="">
      <xdr:nvSpPr>
        <xdr:cNvPr id="70" name="Text Box 1">
          <a:extLst>
            <a:ext uri="{FF2B5EF4-FFF2-40B4-BE49-F238E27FC236}">
              <a16:creationId xmlns:a16="http://schemas.microsoft.com/office/drawing/2014/main" id="{00000000-0008-0000-0200-000046000000}"/>
            </a:ext>
          </a:extLst>
        </xdr:cNvPr>
        <xdr:cNvSpPr/>
      </xdr:nvSpPr>
      <xdr:spPr>
        <a:xfrm>
          <a:off x="0" y="3238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71" name="Text Box 2">
          <a:extLst>
            <a:ext uri="{FF2B5EF4-FFF2-40B4-BE49-F238E27FC236}">
              <a16:creationId xmlns:a16="http://schemas.microsoft.com/office/drawing/2014/main" id="{00000000-0008-0000-0200-000047000000}"/>
            </a:ext>
          </a:extLst>
        </xdr:cNvPr>
        <xdr:cNvSpPr/>
      </xdr:nvSpPr>
      <xdr:spPr>
        <a:xfrm>
          <a:off x="0" y="441960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72" name="Text Box 3">
          <a:extLst>
            <a:ext uri="{FF2B5EF4-FFF2-40B4-BE49-F238E27FC236}">
              <a16:creationId xmlns:a16="http://schemas.microsoft.com/office/drawing/2014/main" id="{00000000-0008-0000-0200-000048000000}"/>
            </a:ext>
          </a:extLst>
        </xdr:cNvPr>
        <xdr:cNvSpPr/>
      </xdr:nvSpPr>
      <xdr:spPr>
        <a:xfrm>
          <a:off x="0" y="441960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73" name="Text Box 4">
          <a:extLst>
            <a:ext uri="{FF2B5EF4-FFF2-40B4-BE49-F238E27FC236}">
              <a16:creationId xmlns:a16="http://schemas.microsoft.com/office/drawing/2014/main" id="{00000000-0008-0000-0200-000049000000}"/>
            </a:ext>
          </a:extLst>
        </xdr:cNvPr>
        <xdr:cNvSpPr/>
      </xdr:nvSpPr>
      <xdr:spPr>
        <a:xfrm>
          <a:off x="0" y="441960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3</xdr:row>
      <xdr:rowOff>42182</xdr:rowOff>
    </xdr:to>
    <xdr:sp macro="" textlink="">
      <xdr:nvSpPr>
        <xdr:cNvPr id="74" name="Text Box 1">
          <a:extLst>
            <a:ext uri="{FF2B5EF4-FFF2-40B4-BE49-F238E27FC236}">
              <a16:creationId xmlns:a16="http://schemas.microsoft.com/office/drawing/2014/main" id="{00000000-0008-0000-0200-00004A000000}"/>
            </a:ext>
          </a:extLst>
        </xdr:cNvPr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2</xdr:row>
      <xdr:rowOff>0</xdr:rowOff>
    </xdr:from>
    <xdr:ext cx="76196" cy="200025"/>
    <xdr:sp macro="" textlink="">
      <xdr:nvSpPr>
        <xdr:cNvPr id="75" name="Text Box 1">
          <a:extLst>
            <a:ext uri="{FF2B5EF4-FFF2-40B4-BE49-F238E27FC236}">
              <a16:creationId xmlns:a16="http://schemas.microsoft.com/office/drawing/2014/main" id="{00000000-0008-0000-0200-00004B000000}"/>
            </a:ext>
          </a:extLst>
        </xdr:cNvPr>
        <xdr:cNvSpPr/>
      </xdr:nvSpPr>
      <xdr:spPr>
        <a:xfrm>
          <a:off x="0" y="3238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76" name="Text Box 2">
          <a:extLst>
            <a:ext uri="{FF2B5EF4-FFF2-40B4-BE49-F238E27FC236}">
              <a16:creationId xmlns:a16="http://schemas.microsoft.com/office/drawing/2014/main" id="{00000000-0008-0000-0200-00004C000000}"/>
            </a:ext>
          </a:extLst>
        </xdr:cNvPr>
        <xdr:cNvSpPr/>
      </xdr:nvSpPr>
      <xdr:spPr>
        <a:xfrm>
          <a:off x="0" y="441960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77" name="Text Box 3">
          <a:extLst>
            <a:ext uri="{FF2B5EF4-FFF2-40B4-BE49-F238E27FC236}">
              <a16:creationId xmlns:a16="http://schemas.microsoft.com/office/drawing/2014/main" id="{00000000-0008-0000-0200-00004D000000}"/>
            </a:ext>
          </a:extLst>
        </xdr:cNvPr>
        <xdr:cNvSpPr/>
      </xdr:nvSpPr>
      <xdr:spPr>
        <a:xfrm>
          <a:off x="0" y="441960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78" name="Text Box 4">
          <a:extLst>
            <a:ext uri="{FF2B5EF4-FFF2-40B4-BE49-F238E27FC236}">
              <a16:creationId xmlns:a16="http://schemas.microsoft.com/office/drawing/2014/main" id="{00000000-0008-0000-0200-00004E000000}"/>
            </a:ext>
          </a:extLst>
        </xdr:cNvPr>
        <xdr:cNvSpPr/>
      </xdr:nvSpPr>
      <xdr:spPr>
        <a:xfrm>
          <a:off x="0" y="441960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3</xdr:row>
      <xdr:rowOff>42182</xdr:rowOff>
    </xdr:to>
    <xdr:sp macro="" textlink="">
      <xdr:nvSpPr>
        <xdr:cNvPr id="79" name="Text Box 1">
          <a:extLst>
            <a:ext uri="{FF2B5EF4-FFF2-40B4-BE49-F238E27FC236}">
              <a16:creationId xmlns:a16="http://schemas.microsoft.com/office/drawing/2014/main" id="{00000000-0008-0000-0200-00004F000000}"/>
            </a:ext>
          </a:extLst>
        </xdr:cNvPr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95250</xdr:rowOff>
    </xdr:to>
    <xdr:sp macro="" textlink="">
      <xdr:nvSpPr>
        <xdr:cNvPr id="80" name="Text Box 2">
          <a:extLst>
            <a:ext uri="{FF2B5EF4-FFF2-40B4-BE49-F238E27FC236}">
              <a16:creationId xmlns:a16="http://schemas.microsoft.com/office/drawing/2014/main" id="{00000000-0008-0000-0200-000050000000}"/>
            </a:ext>
          </a:extLst>
        </xdr:cNvPr>
        <xdr:cNvSpPr txBox="1">
          <a:spLocks noChangeArrowheads="1"/>
        </xdr:cNvSpPr>
      </xdr:nvSpPr>
      <xdr:spPr bwMode="auto">
        <a:xfrm>
          <a:off x="0" y="4419600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95250</xdr:rowOff>
    </xdr:to>
    <xdr:sp macro="" textlink="">
      <xdr:nvSpPr>
        <xdr:cNvPr id="81" name="Text Box 3">
          <a:extLst>
            <a:ext uri="{FF2B5EF4-FFF2-40B4-BE49-F238E27FC236}">
              <a16:creationId xmlns:a16="http://schemas.microsoft.com/office/drawing/2014/main" id="{00000000-0008-0000-0200-000051000000}"/>
            </a:ext>
          </a:extLst>
        </xdr:cNvPr>
        <xdr:cNvSpPr txBox="1">
          <a:spLocks noChangeArrowheads="1"/>
        </xdr:cNvSpPr>
      </xdr:nvSpPr>
      <xdr:spPr bwMode="auto">
        <a:xfrm>
          <a:off x="0" y="4419600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95250</xdr:rowOff>
    </xdr:to>
    <xdr:sp macro="" textlink="">
      <xdr:nvSpPr>
        <xdr:cNvPr id="82" name="Text Box 4">
          <a:extLst>
            <a:ext uri="{FF2B5EF4-FFF2-40B4-BE49-F238E27FC236}">
              <a16:creationId xmlns:a16="http://schemas.microsoft.com/office/drawing/2014/main" id="{00000000-0008-0000-0200-000052000000}"/>
            </a:ext>
          </a:extLst>
        </xdr:cNvPr>
        <xdr:cNvSpPr txBox="1">
          <a:spLocks noChangeArrowheads="1"/>
        </xdr:cNvSpPr>
      </xdr:nvSpPr>
      <xdr:spPr bwMode="auto">
        <a:xfrm>
          <a:off x="0" y="4419600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2</xdr:row>
      <xdr:rowOff>0</xdr:rowOff>
    </xdr:from>
    <xdr:ext cx="76196" cy="200025"/>
    <xdr:sp macro="" textlink="">
      <xdr:nvSpPr>
        <xdr:cNvPr id="83" name="Text Box 1">
          <a:extLst>
            <a:ext uri="{FF2B5EF4-FFF2-40B4-BE49-F238E27FC236}">
              <a16:creationId xmlns:a16="http://schemas.microsoft.com/office/drawing/2014/main" id="{00000000-0008-0000-0200-000053000000}"/>
            </a:ext>
          </a:extLst>
        </xdr:cNvPr>
        <xdr:cNvSpPr/>
      </xdr:nvSpPr>
      <xdr:spPr>
        <a:xfrm>
          <a:off x="0" y="3238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84" name="Text Box 2">
          <a:extLst>
            <a:ext uri="{FF2B5EF4-FFF2-40B4-BE49-F238E27FC236}">
              <a16:creationId xmlns:a16="http://schemas.microsoft.com/office/drawing/2014/main" id="{00000000-0008-0000-0200-000054000000}"/>
            </a:ext>
          </a:extLst>
        </xdr:cNvPr>
        <xdr:cNvSpPr/>
      </xdr:nvSpPr>
      <xdr:spPr>
        <a:xfrm>
          <a:off x="0" y="441960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85" name="Text Box 3">
          <a:extLst>
            <a:ext uri="{FF2B5EF4-FFF2-40B4-BE49-F238E27FC236}">
              <a16:creationId xmlns:a16="http://schemas.microsoft.com/office/drawing/2014/main" id="{00000000-0008-0000-0200-000055000000}"/>
            </a:ext>
          </a:extLst>
        </xdr:cNvPr>
        <xdr:cNvSpPr/>
      </xdr:nvSpPr>
      <xdr:spPr>
        <a:xfrm>
          <a:off x="0" y="441960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86" name="Text Box 4">
          <a:extLst>
            <a:ext uri="{FF2B5EF4-FFF2-40B4-BE49-F238E27FC236}">
              <a16:creationId xmlns:a16="http://schemas.microsoft.com/office/drawing/2014/main" id="{00000000-0008-0000-0200-000056000000}"/>
            </a:ext>
          </a:extLst>
        </xdr:cNvPr>
        <xdr:cNvSpPr/>
      </xdr:nvSpPr>
      <xdr:spPr>
        <a:xfrm>
          <a:off x="0" y="441960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3</xdr:row>
      <xdr:rowOff>42182</xdr:rowOff>
    </xdr:to>
    <xdr:sp macro="" textlink="">
      <xdr:nvSpPr>
        <xdr:cNvPr id="87" name="Text Box 1">
          <a:extLst>
            <a:ext uri="{FF2B5EF4-FFF2-40B4-BE49-F238E27FC236}">
              <a16:creationId xmlns:a16="http://schemas.microsoft.com/office/drawing/2014/main" id="{00000000-0008-0000-0200-000057000000}"/>
            </a:ext>
          </a:extLst>
        </xdr:cNvPr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3</xdr:row>
      <xdr:rowOff>42182</xdr:rowOff>
    </xdr:to>
    <xdr:sp macro="" textlink="">
      <xdr:nvSpPr>
        <xdr:cNvPr id="88" name="Text Box 1">
          <a:extLst>
            <a:ext uri="{FF2B5EF4-FFF2-40B4-BE49-F238E27FC236}">
              <a16:creationId xmlns:a16="http://schemas.microsoft.com/office/drawing/2014/main" id="{00000000-0008-0000-0200-000058000000}"/>
            </a:ext>
          </a:extLst>
        </xdr:cNvPr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89" name="Text Box 2">
          <a:extLst>
            <a:ext uri="{FF2B5EF4-FFF2-40B4-BE49-F238E27FC236}">
              <a16:creationId xmlns:a16="http://schemas.microsoft.com/office/drawing/2014/main" id="{00000000-0008-0000-0200-000059000000}"/>
            </a:ext>
          </a:extLst>
        </xdr:cNvPr>
        <xdr:cNvSpPr txBox="1">
          <a:spLocks noChangeArrowheads="1"/>
        </xdr:cNvSpPr>
      </xdr:nvSpPr>
      <xdr:spPr bwMode="auto">
        <a:xfrm>
          <a:off x="0" y="4419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90" name="Text Box 3">
          <a:extLst>
            <a:ext uri="{FF2B5EF4-FFF2-40B4-BE49-F238E27FC236}">
              <a16:creationId xmlns:a16="http://schemas.microsoft.com/office/drawing/2014/main" id="{00000000-0008-0000-0200-00005A000000}"/>
            </a:ext>
          </a:extLst>
        </xdr:cNvPr>
        <xdr:cNvSpPr txBox="1">
          <a:spLocks noChangeArrowheads="1"/>
        </xdr:cNvSpPr>
      </xdr:nvSpPr>
      <xdr:spPr bwMode="auto">
        <a:xfrm>
          <a:off x="0" y="4419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91" name="Text Box 4">
          <a:extLst>
            <a:ext uri="{FF2B5EF4-FFF2-40B4-BE49-F238E27FC236}">
              <a16:creationId xmlns:a16="http://schemas.microsoft.com/office/drawing/2014/main" id="{00000000-0008-0000-0200-00005B000000}"/>
            </a:ext>
          </a:extLst>
        </xdr:cNvPr>
        <xdr:cNvSpPr txBox="1">
          <a:spLocks noChangeArrowheads="1"/>
        </xdr:cNvSpPr>
      </xdr:nvSpPr>
      <xdr:spPr bwMode="auto">
        <a:xfrm>
          <a:off x="0" y="4419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3</xdr:row>
      <xdr:rowOff>42182</xdr:rowOff>
    </xdr:to>
    <xdr:sp macro="" textlink="">
      <xdr:nvSpPr>
        <xdr:cNvPr id="92" name="Text Box 1">
          <a:extLst>
            <a:ext uri="{FF2B5EF4-FFF2-40B4-BE49-F238E27FC236}">
              <a16:creationId xmlns:a16="http://schemas.microsoft.com/office/drawing/2014/main" id="{00000000-0008-0000-0200-00005C000000}"/>
            </a:ext>
          </a:extLst>
        </xdr:cNvPr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3</xdr:row>
      <xdr:rowOff>42182</xdr:rowOff>
    </xdr:to>
    <xdr:sp macro="" textlink="">
      <xdr:nvSpPr>
        <xdr:cNvPr id="93" name="Text Box 1">
          <a:extLst>
            <a:ext uri="{FF2B5EF4-FFF2-40B4-BE49-F238E27FC236}">
              <a16:creationId xmlns:a16="http://schemas.microsoft.com/office/drawing/2014/main" id="{00000000-0008-0000-0200-00005D000000}"/>
            </a:ext>
          </a:extLst>
        </xdr:cNvPr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94" name="Text Box 2">
          <a:extLst>
            <a:ext uri="{FF2B5EF4-FFF2-40B4-BE49-F238E27FC236}">
              <a16:creationId xmlns:a16="http://schemas.microsoft.com/office/drawing/2014/main" id="{00000000-0008-0000-0200-00005E000000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95" name="Text Box 3">
          <a:extLst>
            <a:ext uri="{FF2B5EF4-FFF2-40B4-BE49-F238E27FC236}">
              <a16:creationId xmlns:a16="http://schemas.microsoft.com/office/drawing/2014/main" id="{00000000-0008-0000-0200-00005F000000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96" name="Text Box 4">
          <a:extLst>
            <a:ext uri="{FF2B5EF4-FFF2-40B4-BE49-F238E27FC236}">
              <a16:creationId xmlns:a16="http://schemas.microsoft.com/office/drawing/2014/main" id="{00000000-0008-0000-0200-000060000000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97" name="Text Box 2">
          <a:extLst>
            <a:ext uri="{FF2B5EF4-FFF2-40B4-BE49-F238E27FC236}">
              <a16:creationId xmlns:a16="http://schemas.microsoft.com/office/drawing/2014/main" id="{00000000-0008-0000-0200-000061000000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98" name="Text Box 3">
          <a:extLst>
            <a:ext uri="{FF2B5EF4-FFF2-40B4-BE49-F238E27FC236}">
              <a16:creationId xmlns:a16="http://schemas.microsoft.com/office/drawing/2014/main" id="{00000000-0008-0000-0200-000062000000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99" name="Text Box 4">
          <a:extLst>
            <a:ext uri="{FF2B5EF4-FFF2-40B4-BE49-F238E27FC236}">
              <a16:creationId xmlns:a16="http://schemas.microsoft.com/office/drawing/2014/main" id="{00000000-0008-0000-0200-000063000000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100" name="Text Box 2">
          <a:extLst>
            <a:ext uri="{FF2B5EF4-FFF2-40B4-BE49-F238E27FC236}">
              <a16:creationId xmlns:a16="http://schemas.microsoft.com/office/drawing/2014/main" id="{00000000-0008-0000-0200-000064000000}"/>
            </a:ext>
          </a:extLst>
        </xdr:cNvPr>
        <xdr:cNvSpPr txBox="1">
          <a:spLocks noChangeArrowheads="1"/>
        </xdr:cNvSpPr>
      </xdr:nvSpPr>
      <xdr:spPr bwMode="auto">
        <a:xfrm>
          <a:off x="0" y="4419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101" name="Text Box 3">
          <a:extLst>
            <a:ext uri="{FF2B5EF4-FFF2-40B4-BE49-F238E27FC236}">
              <a16:creationId xmlns:a16="http://schemas.microsoft.com/office/drawing/2014/main" id="{00000000-0008-0000-0200-000065000000}"/>
            </a:ext>
          </a:extLst>
        </xdr:cNvPr>
        <xdr:cNvSpPr txBox="1">
          <a:spLocks noChangeArrowheads="1"/>
        </xdr:cNvSpPr>
      </xdr:nvSpPr>
      <xdr:spPr bwMode="auto">
        <a:xfrm>
          <a:off x="0" y="4419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102" name="Text Box 4">
          <a:extLst>
            <a:ext uri="{FF2B5EF4-FFF2-40B4-BE49-F238E27FC236}">
              <a16:creationId xmlns:a16="http://schemas.microsoft.com/office/drawing/2014/main" id="{00000000-0008-0000-0200-000066000000}"/>
            </a:ext>
          </a:extLst>
        </xdr:cNvPr>
        <xdr:cNvSpPr txBox="1">
          <a:spLocks noChangeArrowheads="1"/>
        </xdr:cNvSpPr>
      </xdr:nvSpPr>
      <xdr:spPr bwMode="auto">
        <a:xfrm>
          <a:off x="0" y="4419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76200</xdr:colOff>
      <xdr:row>27</xdr:row>
      <xdr:rowOff>38101</xdr:rowOff>
    </xdr:to>
    <xdr:sp macro="" textlink="">
      <xdr:nvSpPr>
        <xdr:cNvPr id="103" name="Text Box 2">
          <a:extLst>
            <a:ext uri="{FF2B5EF4-FFF2-40B4-BE49-F238E27FC236}">
              <a16:creationId xmlns:a16="http://schemas.microsoft.com/office/drawing/2014/main" id="{00000000-0008-0000-0200-000067000000}"/>
            </a:ext>
          </a:extLst>
        </xdr:cNvPr>
        <xdr:cNvSpPr txBox="1">
          <a:spLocks noChangeArrowheads="1"/>
        </xdr:cNvSpPr>
      </xdr:nvSpPr>
      <xdr:spPr bwMode="auto">
        <a:xfrm>
          <a:off x="0" y="49053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76200</xdr:colOff>
      <xdr:row>27</xdr:row>
      <xdr:rowOff>38101</xdr:rowOff>
    </xdr:to>
    <xdr:sp macro="" textlink="">
      <xdr:nvSpPr>
        <xdr:cNvPr id="104" name="Text Box 3">
          <a:extLst>
            <a:ext uri="{FF2B5EF4-FFF2-40B4-BE49-F238E27FC236}">
              <a16:creationId xmlns:a16="http://schemas.microsoft.com/office/drawing/2014/main" id="{00000000-0008-0000-0200-000068000000}"/>
            </a:ext>
          </a:extLst>
        </xdr:cNvPr>
        <xdr:cNvSpPr txBox="1">
          <a:spLocks noChangeArrowheads="1"/>
        </xdr:cNvSpPr>
      </xdr:nvSpPr>
      <xdr:spPr bwMode="auto">
        <a:xfrm>
          <a:off x="0" y="49053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76200</xdr:colOff>
      <xdr:row>27</xdr:row>
      <xdr:rowOff>38101</xdr:rowOff>
    </xdr:to>
    <xdr:sp macro="" textlink="">
      <xdr:nvSpPr>
        <xdr:cNvPr id="105" name="Text Box 4">
          <a:extLst>
            <a:ext uri="{FF2B5EF4-FFF2-40B4-BE49-F238E27FC236}">
              <a16:creationId xmlns:a16="http://schemas.microsoft.com/office/drawing/2014/main" id="{00000000-0008-0000-0200-000069000000}"/>
            </a:ext>
          </a:extLst>
        </xdr:cNvPr>
        <xdr:cNvSpPr txBox="1">
          <a:spLocks noChangeArrowheads="1"/>
        </xdr:cNvSpPr>
      </xdr:nvSpPr>
      <xdr:spPr bwMode="auto">
        <a:xfrm>
          <a:off x="0" y="49053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3</xdr:row>
      <xdr:rowOff>42182</xdr:rowOff>
    </xdr:to>
    <xdr:sp macro="" textlink="">
      <xdr:nvSpPr>
        <xdr:cNvPr id="106" name="Text Box 1">
          <a:extLst>
            <a:ext uri="{FF2B5EF4-FFF2-40B4-BE49-F238E27FC236}">
              <a16:creationId xmlns:a16="http://schemas.microsoft.com/office/drawing/2014/main" id="{00000000-0008-0000-0200-00006A000000}"/>
            </a:ext>
          </a:extLst>
        </xdr:cNvPr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39007</xdr:rowOff>
    </xdr:to>
    <xdr:sp macro="" textlink="">
      <xdr:nvSpPr>
        <xdr:cNvPr id="107" name="Text Box 2">
          <a:extLst>
            <a:ext uri="{FF2B5EF4-FFF2-40B4-BE49-F238E27FC236}">
              <a16:creationId xmlns:a16="http://schemas.microsoft.com/office/drawing/2014/main" id="{00000000-0008-0000-0200-00006B000000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39007</xdr:rowOff>
    </xdr:to>
    <xdr:sp macro="" textlink="">
      <xdr:nvSpPr>
        <xdr:cNvPr id="108" name="Text Box 3">
          <a:extLst>
            <a:ext uri="{FF2B5EF4-FFF2-40B4-BE49-F238E27FC236}">
              <a16:creationId xmlns:a16="http://schemas.microsoft.com/office/drawing/2014/main" id="{00000000-0008-0000-0200-00006C000000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39007</xdr:rowOff>
    </xdr:to>
    <xdr:sp macro="" textlink="">
      <xdr:nvSpPr>
        <xdr:cNvPr id="109" name="Text Box 4">
          <a:extLst>
            <a:ext uri="{FF2B5EF4-FFF2-40B4-BE49-F238E27FC236}">
              <a16:creationId xmlns:a16="http://schemas.microsoft.com/office/drawing/2014/main" id="{00000000-0008-0000-0200-00006D000000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39007</xdr:rowOff>
    </xdr:to>
    <xdr:sp macro="" textlink="">
      <xdr:nvSpPr>
        <xdr:cNvPr id="110" name="Text Box 2">
          <a:extLst>
            <a:ext uri="{FF2B5EF4-FFF2-40B4-BE49-F238E27FC236}">
              <a16:creationId xmlns:a16="http://schemas.microsoft.com/office/drawing/2014/main" id="{00000000-0008-0000-0200-00006E000000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39007</xdr:rowOff>
    </xdr:to>
    <xdr:sp macro="" textlink="">
      <xdr:nvSpPr>
        <xdr:cNvPr id="111" name="Text Box 3">
          <a:extLst>
            <a:ext uri="{FF2B5EF4-FFF2-40B4-BE49-F238E27FC236}">
              <a16:creationId xmlns:a16="http://schemas.microsoft.com/office/drawing/2014/main" id="{00000000-0008-0000-0200-00006F000000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39007</xdr:rowOff>
    </xdr:to>
    <xdr:sp macro="" textlink="">
      <xdr:nvSpPr>
        <xdr:cNvPr id="112" name="Text Box 4">
          <a:extLst>
            <a:ext uri="{FF2B5EF4-FFF2-40B4-BE49-F238E27FC236}">
              <a16:creationId xmlns:a16="http://schemas.microsoft.com/office/drawing/2014/main" id="{00000000-0008-0000-0200-000070000000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113" name="Text Box 2">
          <a:extLst>
            <a:ext uri="{FF2B5EF4-FFF2-40B4-BE49-F238E27FC236}">
              <a16:creationId xmlns:a16="http://schemas.microsoft.com/office/drawing/2014/main" id="{00000000-0008-0000-0200-000071000000}"/>
            </a:ext>
          </a:extLst>
        </xdr:cNvPr>
        <xdr:cNvSpPr txBox="1">
          <a:spLocks noChangeArrowheads="1"/>
        </xdr:cNvSpPr>
      </xdr:nvSpPr>
      <xdr:spPr bwMode="auto">
        <a:xfrm>
          <a:off x="0" y="4419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114" name="Text Box 3">
          <a:extLst>
            <a:ext uri="{FF2B5EF4-FFF2-40B4-BE49-F238E27FC236}">
              <a16:creationId xmlns:a16="http://schemas.microsoft.com/office/drawing/2014/main" id="{00000000-0008-0000-0200-000072000000}"/>
            </a:ext>
          </a:extLst>
        </xdr:cNvPr>
        <xdr:cNvSpPr txBox="1">
          <a:spLocks noChangeArrowheads="1"/>
        </xdr:cNvSpPr>
      </xdr:nvSpPr>
      <xdr:spPr bwMode="auto">
        <a:xfrm>
          <a:off x="0" y="4419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115" name="Text Box 4">
          <a:extLst>
            <a:ext uri="{FF2B5EF4-FFF2-40B4-BE49-F238E27FC236}">
              <a16:creationId xmlns:a16="http://schemas.microsoft.com/office/drawing/2014/main" id="{00000000-0008-0000-0200-000073000000}"/>
            </a:ext>
          </a:extLst>
        </xdr:cNvPr>
        <xdr:cNvSpPr txBox="1">
          <a:spLocks noChangeArrowheads="1"/>
        </xdr:cNvSpPr>
      </xdr:nvSpPr>
      <xdr:spPr bwMode="auto">
        <a:xfrm>
          <a:off x="0" y="4419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76200</xdr:colOff>
      <xdr:row>25</xdr:row>
      <xdr:rowOff>38100</xdr:rowOff>
    </xdr:to>
    <xdr:sp macro="" textlink="">
      <xdr:nvSpPr>
        <xdr:cNvPr id="116" name="Text Box 2">
          <a:extLst>
            <a:ext uri="{FF2B5EF4-FFF2-40B4-BE49-F238E27FC236}">
              <a16:creationId xmlns:a16="http://schemas.microsoft.com/office/drawing/2014/main" id="{00000000-0008-0000-0200-000074000000}"/>
            </a:ext>
          </a:extLst>
        </xdr:cNvPr>
        <xdr:cNvSpPr txBox="1">
          <a:spLocks noChangeArrowheads="1"/>
        </xdr:cNvSpPr>
      </xdr:nvSpPr>
      <xdr:spPr bwMode="auto">
        <a:xfrm>
          <a:off x="0" y="45815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76200</xdr:colOff>
      <xdr:row>25</xdr:row>
      <xdr:rowOff>38100</xdr:rowOff>
    </xdr:to>
    <xdr:sp macro="" textlink="">
      <xdr:nvSpPr>
        <xdr:cNvPr id="117" name="Text Box 3">
          <a:extLst>
            <a:ext uri="{FF2B5EF4-FFF2-40B4-BE49-F238E27FC236}">
              <a16:creationId xmlns:a16="http://schemas.microsoft.com/office/drawing/2014/main" id="{00000000-0008-0000-0200-000075000000}"/>
            </a:ext>
          </a:extLst>
        </xdr:cNvPr>
        <xdr:cNvSpPr txBox="1">
          <a:spLocks noChangeArrowheads="1"/>
        </xdr:cNvSpPr>
      </xdr:nvSpPr>
      <xdr:spPr bwMode="auto">
        <a:xfrm>
          <a:off x="0" y="45815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76200</xdr:colOff>
      <xdr:row>25</xdr:row>
      <xdr:rowOff>38100</xdr:rowOff>
    </xdr:to>
    <xdr:sp macro="" textlink="">
      <xdr:nvSpPr>
        <xdr:cNvPr id="118" name="Text Box 4">
          <a:extLst>
            <a:ext uri="{FF2B5EF4-FFF2-40B4-BE49-F238E27FC236}">
              <a16:creationId xmlns:a16="http://schemas.microsoft.com/office/drawing/2014/main" id="{00000000-0008-0000-0200-000076000000}"/>
            </a:ext>
          </a:extLst>
        </xdr:cNvPr>
        <xdr:cNvSpPr txBox="1">
          <a:spLocks noChangeArrowheads="1"/>
        </xdr:cNvSpPr>
      </xdr:nvSpPr>
      <xdr:spPr bwMode="auto">
        <a:xfrm>
          <a:off x="0" y="45815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3</xdr:row>
      <xdr:rowOff>42182</xdr:rowOff>
    </xdr:to>
    <xdr:sp macro="" textlink="">
      <xdr:nvSpPr>
        <xdr:cNvPr id="119" name="Text Box 1">
          <a:extLst>
            <a:ext uri="{FF2B5EF4-FFF2-40B4-BE49-F238E27FC236}">
              <a16:creationId xmlns:a16="http://schemas.microsoft.com/office/drawing/2014/main" id="{00000000-0008-0000-0200-000077000000}"/>
            </a:ext>
          </a:extLst>
        </xdr:cNvPr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39007</xdr:rowOff>
    </xdr:to>
    <xdr:sp macro="" textlink="">
      <xdr:nvSpPr>
        <xdr:cNvPr id="120" name="Text Box 2">
          <a:extLst>
            <a:ext uri="{FF2B5EF4-FFF2-40B4-BE49-F238E27FC236}">
              <a16:creationId xmlns:a16="http://schemas.microsoft.com/office/drawing/2014/main" id="{00000000-0008-0000-0200-000078000000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39007</xdr:rowOff>
    </xdr:to>
    <xdr:sp macro="" textlink="">
      <xdr:nvSpPr>
        <xdr:cNvPr id="121" name="Text Box 3">
          <a:extLst>
            <a:ext uri="{FF2B5EF4-FFF2-40B4-BE49-F238E27FC236}">
              <a16:creationId xmlns:a16="http://schemas.microsoft.com/office/drawing/2014/main" id="{00000000-0008-0000-0200-000079000000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39007</xdr:rowOff>
    </xdr:to>
    <xdr:sp macro="" textlink="">
      <xdr:nvSpPr>
        <xdr:cNvPr id="122" name="Text Box 4">
          <a:extLst>
            <a:ext uri="{FF2B5EF4-FFF2-40B4-BE49-F238E27FC236}">
              <a16:creationId xmlns:a16="http://schemas.microsoft.com/office/drawing/2014/main" id="{00000000-0008-0000-0200-00007A000000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39007</xdr:rowOff>
    </xdr:to>
    <xdr:sp macro="" textlink="">
      <xdr:nvSpPr>
        <xdr:cNvPr id="123" name="Text Box 2">
          <a:extLst>
            <a:ext uri="{FF2B5EF4-FFF2-40B4-BE49-F238E27FC236}">
              <a16:creationId xmlns:a16="http://schemas.microsoft.com/office/drawing/2014/main" id="{00000000-0008-0000-0200-00007B000000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39007</xdr:rowOff>
    </xdr:to>
    <xdr:sp macro="" textlink="">
      <xdr:nvSpPr>
        <xdr:cNvPr id="124" name="Text Box 3">
          <a:extLst>
            <a:ext uri="{FF2B5EF4-FFF2-40B4-BE49-F238E27FC236}">
              <a16:creationId xmlns:a16="http://schemas.microsoft.com/office/drawing/2014/main" id="{00000000-0008-0000-0200-00007C000000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39007</xdr:rowOff>
    </xdr:to>
    <xdr:sp macro="" textlink="">
      <xdr:nvSpPr>
        <xdr:cNvPr id="125" name="Text Box 4">
          <a:extLst>
            <a:ext uri="{FF2B5EF4-FFF2-40B4-BE49-F238E27FC236}">
              <a16:creationId xmlns:a16="http://schemas.microsoft.com/office/drawing/2014/main" id="{00000000-0008-0000-0200-00007D000000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126" name="Text Box 2">
          <a:extLst>
            <a:ext uri="{FF2B5EF4-FFF2-40B4-BE49-F238E27FC236}">
              <a16:creationId xmlns:a16="http://schemas.microsoft.com/office/drawing/2014/main" id="{00000000-0008-0000-0200-00007E000000}"/>
            </a:ext>
          </a:extLst>
        </xdr:cNvPr>
        <xdr:cNvSpPr txBox="1">
          <a:spLocks noChangeArrowheads="1"/>
        </xdr:cNvSpPr>
      </xdr:nvSpPr>
      <xdr:spPr bwMode="auto">
        <a:xfrm>
          <a:off x="0" y="4286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127" name="Text Box 3">
          <a:extLst>
            <a:ext uri="{FF2B5EF4-FFF2-40B4-BE49-F238E27FC236}">
              <a16:creationId xmlns:a16="http://schemas.microsoft.com/office/drawing/2014/main" id="{00000000-0008-0000-0200-00007F000000}"/>
            </a:ext>
          </a:extLst>
        </xdr:cNvPr>
        <xdr:cNvSpPr txBox="1">
          <a:spLocks noChangeArrowheads="1"/>
        </xdr:cNvSpPr>
      </xdr:nvSpPr>
      <xdr:spPr bwMode="auto">
        <a:xfrm>
          <a:off x="0" y="4286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128" name="Text Box 4">
          <a:extLst>
            <a:ext uri="{FF2B5EF4-FFF2-40B4-BE49-F238E27FC236}">
              <a16:creationId xmlns:a16="http://schemas.microsoft.com/office/drawing/2014/main" id="{00000000-0008-0000-0200-000080000000}"/>
            </a:ext>
          </a:extLst>
        </xdr:cNvPr>
        <xdr:cNvSpPr txBox="1">
          <a:spLocks noChangeArrowheads="1"/>
        </xdr:cNvSpPr>
      </xdr:nvSpPr>
      <xdr:spPr bwMode="auto">
        <a:xfrm>
          <a:off x="0" y="4286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76200</xdr:colOff>
      <xdr:row>25</xdr:row>
      <xdr:rowOff>38100</xdr:rowOff>
    </xdr:to>
    <xdr:sp macro="" textlink="">
      <xdr:nvSpPr>
        <xdr:cNvPr id="129" name="Text Box 2">
          <a:extLst>
            <a:ext uri="{FF2B5EF4-FFF2-40B4-BE49-F238E27FC236}">
              <a16:creationId xmlns:a16="http://schemas.microsoft.com/office/drawing/2014/main" id="{00000000-0008-0000-0200-000081000000}"/>
            </a:ext>
          </a:extLst>
        </xdr:cNvPr>
        <xdr:cNvSpPr txBox="1">
          <a:spLocks noChangeArrowheads="1"/>
        </xdr:cNvSpPr>
      </xdr:nvSpPr>
      <xdr:spPr bwMode="auto">
        <a:xfrm>
          <a:off x="0" y="4448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76200</xdr:colOff>
      <xdr:row>25</xdr:row>
      <xdr:rowOff>38100</xdr:rowOff>
    </xdr:to>
    <xdr:sp macro="" textlink="">
      <xdr:nvSpPr>
        <xdr:cNvPr id="130" name="Text Box 3">
          <a:extLst>
            <a:ext uri="{FF2B5EF4-FFF2-40B4-BE49-F238E27FC236}">
              <a16:creationId xmlns:a16="http://schemas.microsoft.com/office/drawing/2014/main" id="{00000000-0008-0000-0200-000082000000}"/>
            </a:ext>
          </a:extLst>
        </xdr:cNvPr>
        <xdr:cNvSpPr txBox="1">
          <a:spLocks noChangeArrowheads="1"/>
        </xdr:cNvSpPr>
      </xdr:nvSpPr>
      <xdr:spPr bwMode="auto">
        <a:xfrm>
          <a:off x="0" y="4448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76200</xdr:colOff>
      <xdr:row>25</xdr:row>
      <xdr:rowOff>38100</xdr:rowOff>
    </xdr:to>
    <xdr:sp macro="" textlink="">
      <xdr:nvSpPr>
        <xdr:cNvPr id="131" name="Text Box 4">
          <a:extLst>
            <a:ext uri="{FF2B5EF4-FFF2-40B4-BE49-F238E27FC236}">
              <a16:creationId xmlns:a16="http://schemas.microsoft.com/office/drawing/2014/main" id="{00000000-0008-0000-0200-000083000000}"/>
            </a:ext>
          </a:extLst>
        </xdr:cNvPr>
        <xdr:cNvSpPr txBox="1">
          <a:spLocks noChangeArrowheads="1"/>
        </xdr:cNvSpPr>
      </xdr:nvSpPr>
      <xdr:spPr bwMode="auto">
        <a:xfrm>
          <a:off x="0" y="4448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3</xdr:row>
      <xdr:rowOff>42182</xdr:rowOff>
    </xdr:to>
    <xdr:sp macro="" textlink="">
      <xdr:nvSpPr>
        <xdr:cNvPr id="132" name="Text Box 1">
          <a:extLst>
            <a:ext uri="{FF2B5EF4-FFF2-40B4-BE49-F238E27FC236}">
              <a16:creationId xmlns:a16="http://schemas.microsoft.com/office/drawing/2014/main" id="{00000000-0008-0000-0200-000084000000}"/>
            </a:ext>
          </a:extLst>
        </xdr:cNvPr>
        <xdr:cNvSpPr txBox="1">
          <a:spLocks noChangeArrowheads="1"/>
        </xdr:cNvSpPr>
      </xdr:nvSpPr>
      <xdr:spPr bwMode="auto">
        <a:xfrm>
          <a:off x="0" y="33528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3</xdr:row>
      <xdr:rowOff>42182</xdr:rowOff>
    </xdr:to>
    <xdr:sp macro="" textlink="">
      <xdr:nvSpPr>
        <xdr:cNvPr id="133" name="Text Box 2">
          <a:extLst>
            <a:ext uri="{FF2B5EF4-FFF2-40B4-BE49-F238E27FC236}">
              <a16:creationId xmlns:a16="http://schemas.microsoft.com/office/drawing/2014/main" id="{00000000-0008-0000-0200-000085000000}"/>
            </a:ext>
          </a:extLst>
        </xdr:cNvPr>
        <xdr:cNvSpPr txBox="1">
          <a:spLocks noChangeArrowheads="1"/>
        </xdr:cNvSpPr>
      </xdr:nvSpPr>
      <xdr:spPr bwMode="auto">
        <a:xfrm>
          <a:off x="0" y="33528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3</xdr:row>
      <xdr:rowOff>42182</xdr:rowOff>
    </xdr:to>
    <xdr:sp macro="" textlink="">
      <xdr:nvSpPr>
        <xdr:cNvPr id="134" name="Text Box 3">
          <a:extLst>
            <a:ext uri="{FF2B5EF4-FFF2-40B4-BE49-F238E27FC236}">
              <a16:creationId xmlns:a16="http://schemas.microsoft.com/office/drawing/2014/main" id="{00000000-0008-0000-0200-000086000000}"/>
            </a:ext>
          </a:extLst>
        </xdr:cNvPr>
        <xdr:cNvSpPr txBox="1">
          <a:spLocks noChangeArrowheads="1"/>
        </xdr:cNvSpPr>
      </xdr:nvSpPr>
      <xdr:spPr bwMode="auto">
        <a:xfrm>
          <a:off x="0" y="33528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3</xdr:row>
      <xdr:rowOff>42182</xdr:rowOff>
    </xdr:to>
    <xdr:sp macro="" textlink="">
      <xdr:nvSpPr>
        <xdr:cNvPr id="135" name="Text Box 4">
          <a:extLst>
            <a:ext uri="{FF2B5EF4-FFF2-40B4-BE49-F238E27FC236}">
              <a16:creationId xmlns:a16="http://schemas.microsoft.com/office/drawing/2014/main" id="{00000000-0008-0000-0200-000087000000}"/>
            </a:ext>
          </a:extLst>
        </xdr:cNvPr>
        <xdr:cNvSpPr txBox="1">
          <a:spLocks noChangeArrowheads="1"/>
        </xdr:cNvSpPr>
      </xdr:nvSpPr>
      <xdr:spPr bwMode="auto">
        <a:xfrm>
          <a:off x="0" y="33528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3</xdr:row>
      <xdr:rowOff>4082</xdr:rowOff>
    </xdr:to>
    <xdr:sp macro="" textlink="">
      <xdr:nvSpPr>
        <xdr:cNvPr id="136" name="Text Box 1">
          <a:extLst>
            <a:ext uri="{FF2B5EF4-FFF2-40B4-BE49-F238E27FC236}">
              <a16:creationId xmlns:a16="http://schemas.microsoft.com/office/drawing/2014/main" id="{00000000-0008-0000-0200-000088000000}"/>
            </a:ext>
          </a:extLst>
        </xdr:cNvPr>
        <xdr:cNvSpPr txBox="1">
          <a:spLocks noChangeArrowheads="1"/>
        </xdr:cNvSpPr>
      </xdr:nvSpPr>
      <xdr:spPr bwMode="auto">
        <a:xfrm>
          <a:off x="0" y="335280"/>
          <a:ext cx="762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3</xdr:row>
      <xdr:rowOff>42182</xdr:rowOff>
    </xdr:to>
    <xdr:sp macro="" textlink="">
      <xdr:nvSpPr>
        <xdr:cNvPr id="137" name="Text Box 1">
          <a:extLst>
            <a:ext uri="{FF2B5EF4-FFF2-40B4-BE49-F238E27FC236}">
              <a16:creationId xmlns:a16="http://schemas.microsoft.com/office/drawing/2014/main" id="{00000000-0008-0000-0200-000089000000}"/>
            </a:ext>
          </a:extLst>
        </xdr:cNvPr>
        <xdr:cNvSpPr txBox="1">
          <a:spLocks noChangeArrowheads="1"/>
        </xdr:cNvSpPr>
      </xdr:nvSpPr>
      <xdr:spPr bwMode="auto">
        <a:xfrm>
          <a:off x="0" y="33528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3</xdr:row>
      <xdr:rowOff>4082</xdr:rowOff>
    </xdr:to>
    <xdr:sp macro="" textlink="">
      <xdr:nvSpPr>
        <xdr:cNvPr id="138" name="Text Box 1">
          <a:extLst>
            <a:ext uri="{FF2B5EF4-FFF2-40B4-BE49-F238E27FC236}">
              <a16:creationId xmlns:a16="http://schemas.microsoft.com/office/drawing/2014/main" id="{00000000-0008-0000-0200-00008A000000}"/>
            </a:ext>
          </a:extLst>
        </xdr:cNvPr>
        <xdr:cNvSpPr txBox="1">
          <a:spLocks noChangeArrowheads="1"/>
        </xdr:cNvSpPr>
      </xdr:nvSpPr>
      <xdr:spPr bwMode="auto">
        <a:xfrm>
          <a:off x="0" y="335280"/>
          <a:ext cx="762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139" name="Text Box 2">
          <a:extLst>
            <a:ext uri="{FF2B5EF4-FFF2-40B4-BE49-F238E27FC236}">
              <a16:creationId xmlns:a16="http://schemas.microsoft.com/office/drawing/2014/main" id="{00000000-0008-0000-0200-00008B000000}"/>
            </a:ext>
          </a:extLst>
        </xdr:cNvPr>
        <xdr:cNvSpPr txBox="1">
          <a:spLocks noChangeArrowheads="1"/>
        </xdr:cNvSpPr>
      </xdr:nvSpPr>
      <xdr:spPr bwMode="auto">
        <a:xfrm>
          <a:off x="0" y="404622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140" name="Text Box 3">
          <a:extLst>
            <a:ext uri="{FF2B5EF4-FFF2-40B4-BE49-F238E27FC236}">
              <a16:creationId xmlns:a16="http://schemas.microsoft.com/office/drawing/2014/main" id="{00000000-0008-0000-0200-00008C000000}"/>
            </a:ext>
          </a:extLst>
        </xdr:cNvPr>
        <xdr:cNvSpPr txBox="1">
          <a:spLocks noChangeArrowheads="1"/>
        </xdr:cNvSpPr>
      </xdr:nvSpPr>
      <xdr:spPr bwMode="auto">
        <a:xfrm>
          <a:off x="0" y="404622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141" name="Text Box 4">
          <a:extLst>
            <a:ext uri="{FF2B5EF4-FFF2-40B4-BE49-F238E27FC236}">
              <a16:creationId xmlns:a16="http://schemas.microsoft.com/office/drawing/2014/main" id="{00000000-0008-0000-0200-00008D000000}"/>
            </a:ext>
          </a:extLst>
        </xdr:cNvPr>
        <xdr:cNvSpPr txBox="1">
          <a:spLocks noChangeArrowheads="1"/>
        </xdr:cNvSpPr>
      </xdr:nvSpPr>
      <xdr:spPr bwMode="auto">
        <a:xfrm>
          <a:off x="0" y="404622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142" name="Text Box 2">
          <a:extLst>
            <a:ext uri="{FF2B5EF4-FFF2-40B4-BE49-F238E27FC236}">
              <a16:creationId xmlns:a16="http://schemas.microsoft.com/office/drawing/2014/main" id="{00000000-0008-0000-0200-00008E000000}"/>
            </a:ext>
          </a:extLst>
        </xdr:cNvPr>
        <xdr:cNvSpPr txBox="1">
          <a:spLocks noChangeArrowheads="1"/>
        </xdr:cNvSpPr>
      </xdr:nvSpPr>
      <xdr:spPr bwMode="auto">
        <a:xfrm>
          <a:off x="0" y="404622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143" name="Text Box 3">
          <a:extLst>
            <a:ext uri="{FF2B5EF4-FFF2-40B4-BE49-F238E27FC236}">
              <a16:creationId xmlns:a16="http://schemas.microsoft.com/office/drawing/2014/main" id="{00000000-0008-0000-0200-00008F000000}"/>
            </a:ext>
          </a:extLst>
        </xdr:cNvPr>
        <xdr:cNvSpPr txBox="1">
          <a:spLocks noChangeArrowheads="1"/>
        </xdr:cNvSpPr>
      </xdr:nvSpPr>
      <xdr:spPr bwMode="auto">
        <a:xfrm>
          <a:off x="0" y="404622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144" name="Text Box 4">
          <a:extLst>
            <a:ext uri="{FF2B5EF4-FFF2-40B4-BE49-F238E27FC236}">
              <a16:creationId xmlns:a16="http://schemas.microsoft.com/office/drawing/2014/main" id="{00000000-0008-0000-0200-000090000000}"/>
            </a:ext>
          </a:extLst>
        </xdr:cNvPr>
        <xdr:cNvSpPr txBox="1">
          <a:spLocks noChangeArrowheads="1"/>
        </xdr:cNvSpPr>
      </xdr:nvSpPr>
      <xdr:spPr bwMode="auto">
        <a:xfrm>
          <a:off x="0" y="404622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145" name="Text Box 2">
          <a:extLst>
            <a:ext uri="{FF2B5EF4-FFF2-40B4-BE49-F238E27FC236}">
              <a16:creationId xmlns:a16="http://schemas.microsoft.com/office/drawing/2014/main" id="{00000000-0008-0000-0200-000091000000}"/>
            </a:ext>
          </a:extLst>
        </xdr:cNvPr>
        <xdr:cNvSpPr txBox="1">
          <a:spLocks noChangeArrowheads="1"/>
        </xdr:cNvSpPr>
      </xdr:nvSpPr>
      <xdr:spPr bwMode="auto">
        <a:xfrm>
          <a:off x="0" y="4381500"/>
          <a:ext cx="76200" cy="205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146" name="Text Box 3">
          <a:extLst>
            <a:ext uri="{FF2B5EF4-FFF2-40B4-BE49-F238E27FC236}">
              <a16:creationId xmlns:a16="http://schemas.microsoft.com/office/drawing/2014/main" id="{00000000-0008-0000-0200-000092000000}"/>
            </a:ext>
          </a:extLst>
        </xdr:cNvPr>
        <xdr:cNvSpPr txBox="1">
          <a:spLocks noChangeArrowheads="1"/>
        </xdr:cNvSpPr>
      </xdr:nvSpPr>
      <xdr:spPr bwMode="auto">
        <a:xfrm>
          <a:off x="0" y="4381500"/>
          <a:ext cx="76200" cy="205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147" name="Text Box 4">
          <a:extLst>
            <a:ext uri="{FF2B5EF4-FFF2-40B4-BE49-F238E27FC236}">
              <a16:creationId xmlns:a16="http://schemas.microsoft.com/office/drawing/2014/main" id="{00000000-0008-0000-0200-000093000000}"/>
            </a:ext>
          </a:extLst>
        </xdr:cNvPr>
        <xdr:cNvSpPr txBox="1">
          <a:spLocks noChangeArrowheads="1"/>
        </xdr:cNvSpPr>
      </xdr:nvSpPr>
      <xdr:spPr bwMode="auto">
        <a:xfrm>
          <a:off x="0" y="4381500"/>
          <a:ext cx="76200" cy="205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76200</xdr:colOff>
      <xdr:row>25</xdr:row>
      <xdr:rowOff>38100</xdr:rowOff>
    </xdr:to>
    <xdr:sp macro="" textlink="">
      <xdr:nvSpPr>
        <xdr:cNvPr id="148" name="Text Box 2">
          <a:extLst>
            <a:ext uri="{FF2B5EF4-FFF2-40B4-BE49-F238E27FC236}">
              <a16:creationId xmlns:a16="http://schemas.microsoft.com/office/drawing/2014/main" id="{00000000-0008-0000-0200-000094000000}"/>
            </a:ext>
          </a:extLst>
        </xdr:cNvPr>
        <xdr:cNvSpPr txBox="1">
          <a:spLocks noChangeArrowheads="1"/>
        </xdr:cNvSpPr>
      </xdr:nvSpPr>
      <xdr:spPr bwMode="auto">
        <a:xfrm>
          <a:off x="0" y="4549140"/>
          <a:ext cx="76200" cy="205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76200</xdr:colOff>
      <xdr:row>25</xdr:row>
      <xdr:rowOff>38100</xdr:rowOff>
    </xdr:to>
    <xdr:sp macro="" textlink="">
      <xdr:nvSpPr>
        <xdr:cNvPr id="149" name="Text Box 3">
          <a:extLst>
            <a:ext uri="{FF2B5EF4-FFF2-40B4-BE49-F238E27FC236}">
              <a16:creationId xmlns:a16="http://schemas.microsoft.com/office/drawing/2014/main" id="{00000000-0008-0000-0200-000095000000}"/>
            </a:ext>
          </a:extLst>
        </xdr:cNvPr>
        <xdr:cNvSpPr txBox="1">
          <a:spLocks noChangeArrowheads="1"/>
        </xdr:cNvSpPr>
      </xdr:nvSpPr>
      <xdr:spPr bwMode="auto">
        <a:xfrm>
          <a:off x="0" y="4549140"/>
          <a:ext cx="76200" cy="205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76200</xdr:colOff>
      <xdr:row>25</xdr:row>
      <xdr:rowOff>38100</xdr:rowOff>
    </xdr:to>
    <xdr:sp macro="" textlink="">
      <xdr:nvSpPr>
        <xdr:cNvPr id="150" name="Text Box 4">
          <a:extLst>
            <a:ext uri="{FF2B5EF4-FFF2-40B4-BE49-F238E27FC236}">
              <a16:creationId xmlns:a16="http://schemas.microsoft.com/office/drawing/2014/main" id="{00000000-0008-0000-0200-000096000000}"/>
            </a:ext>
          </a:extLst>
        </xdr:cNvPr>
        <xdr:cNvSpPr txBox="1">
          <a:spLocks noChangeArrowheads="1"/>
        </xdr:cNvSpPr>
      </xdr:nvSpPr>
      <xdr:spPr bwMode="auto">
        <a:xfrm>
          <a:off x="0" y="4549140"/>
          <a:ext cx="76200" cy="205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3</xdr:row>
      <xdr:rowOff>42182</xdr:rowOff>
    </xdr:to>
    <xdr:sp macro="" textlink="">
      <xdr:nvSpPr>
        <xdr:cNvPr id="151" name="Text Box 1">
          <a:extLst>
            <a:ext uri="{FF2B5EF4-FFF2-40B4-BE49-F238E27FC236}">
              <a16:creationId xmlns:a16="http://schemas.microsoft.com/office/drawing/2014/main" id="{00000000-0008-0000-0200-000097000000}"/>
            </a:ext>
          </a:extLst>
        </xdr:cNvPr>
        <xdr:cNvSpPr txBox="1">
          <a:spLocks noChangeArrowheads="1"/>
        </xdr:cNvSpPr>
      </xdr:nvSpPr>
      <xdr:spPr bwMode="auto">
        <a:xfrm>
          <a:off x="0" y="33528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39007</xdr:rowOff>
    </xdr:to>
    <xdr:sp macro="" textlink="">
      <xdr:nvSpPr>
        <xdr:cNvPr id="152" name="Text Box 2">
          <a:extLst>
            <a:ext uri="{FF2B5EF4-FFF2-40B4-BE49-F238E27FC236}">
              <a16:creationId xmlns:a16="http://schemas.microsoft.com/office/drawing/2014/main" id="{00000000-0008-0000-0200-000098000000}"/>
            </a:ext>
          </a:extLst>
        </xdr:cNvPr>
        <xdr:cNvSpPr txBox="1">
          <a:spLocks noChangeArrowheads="1"/>
        </xdr:cNvSpPr>
      </xdr:nvSpPr>
      <xdr:spPr bwMode="auto">
        <a:xfrm>
          <a:off x="0" y="404622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39007</xdr:rowOff>
    </xdr:to>
    <xdr:sp macro="" textlink="">
      <xdr:nvSpPr>
        <xdr:cNvPr id="153" name="Text Box 3">
          <a:extLst>
            <a:ext uri="{FF2B5EF4-FFF2-40B4-BE49-F238E27FC236}">
              <a16:creationId xmlns:a16="http://schemas.microsoft.com/office/drawing/2014/main" id="{00000000-0008-0000-0200-000099000000}"/>
            </a:ext>
          </a:extLst>
        </xdr:cNvPr>
        <xdr:cNvSpPr txBox="1">
          <a:spLocks noChangeArrowheads="1"/>
        </xdr:cNvSpPr>
      </xdr:nvSpPr>
      <xdr:spPr bwMode="auto">
        <a:xfrm>
          <a:off x="0" y="404622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39007</xdr:rowOff>
    </xdr:to>
    <xdr:sp macro="" textlink="">
      <xdr:nvSpPr>
        <xdr:cNvPr id="154" name="Text Box 4">
          <a:extLst>
            <a:ext uri="{FF2B5EF4-FFF2-40B4-BE49-F238E27FC236}">
              <a16:creationId xmlns:a16="http://schemas.microsoft.com/office/drawing/2014/main" id="{00000000-0008-0000-0200-00009A000000}"/>
            </a:ext>
          </a:extLst>
        </xdr:cNvPr>
        <xdr:cNvSpPr txBox="1">
          <a:spLocks noChangeArrowheads="1"/>
        </xdr:cNvSpPr>
      </xdr:nvSpPr>
      <xdr:spPr bwMode="auto">
        <a:xfrm>
          <a:off x="0" y="404622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39007</xdr:rowOff>
    </xdr:to>
    <xdr:sp macro="" textlink="">
      <xdr:nvSpPr>
        <xdr:cNvPr id="155" name="Text Box 2">
          <a:extLst>
            <a:ext uri="{FF2B5EF4-FFF2-40B4-BE49-F238E27FC236}">
              <a16:creationId xmlns:a16="http://schemas.microsoft.com/office/drawing/2014/main" id="{00000000-0008-0000-0200-00009B000000}"/>
            </a:ext>
          </a:extLst>
        </xdr:cNvPr>
        <xdr:cNvSpPr txBox="1">
          <a:spLocks noChangeArrowheads="1"/>
        </xdr:cNvSpPr>
      </xdr:nvSpPr>
      <xdr:spPr bwMode="auto">
        <a:xfrm>
          <a:off x="0" y="404622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39007</xdr:rowOff>
    </xdr:to>
    <xdr:sp macro="" textlink="">
      <xdr:nvSpPr>
        <xdr:cNvPr id="156" name="Text Box 3">
          <a:extLst>
            <a:ext uri="{FF2B5EF4-FFF2-40B4-BE49-F238E27FC236}">
              <a16:creationId xmlns:a16="http://schemas.microsoft.com/office/drawing/2014/main" id="{00000000-0008-0000-0200-00009C000000}"/>
            </a:ext>
          </a:extLst>
        </xdr:cNvPr>
        <xdr:cNvSpPr txBox="1">
          <a:spLocks noChangeArrowheads="1"/>
        </xdr:cNvSpPr>
      </xdr:nvSpPr>
      <xdr:spPr bwMode="auto">
        <a:xfrm>
          <a:off x="0" y="404622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39007</xdr:rowOff>
    </xdr:to>
    <xdr:sp macro="" textlink="">
      <xdr:nvSpPr>
        <xdr:cNvPr id="157" name="Text Box 4">
          <a:extLst>
            <a:ext uri="{FF2B5EF4-FFF2-40B4-BE49-F238E27FC236}">
              <a16:creationId xmlns:a16="http://schemas.microsoft.com/office/drawing/2014/main" id="{00000000-0008-0000-0200-00009D000000}"/>
            </a:ext>
          </a:extLst>
        </xdr:cNvPr>
        <xdr:cNvSpPr txBox="1">
          <a:spLocks noChangeArrowheads="1"/>
        </xdr:cNvSpPr>
      </xdr:nvSpPr>
      <xdr:spPr bwMode="auto">
        <a:xfrm>
          <a:off x="0" y="404622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3</xdr:row>
      <xdr:rowOff>42182</xdr:rowOff>
    </xdr:to>
    <xdr:sp macro="" textlink="">
      <xdr:nvSpPr>
        <xdr:cNvPr id="158" name="Text Box 1">
          <a:extLst>
            <a:ext uri="{FF2B5EF4-FFF2-40B4-BE49-F238E27FC236}">
              <a16:creationId xmlns:a16="http://schemas.microsoft.com/office/drawing/2014/main" id="{00000000-0008-0000-0200-00009E000000}"/>
            </a:ext>
          </a:extLst>
        </xdr:cNvPr>
        <xdr:cNvSpPr txBox="1">
          <a:spLocks noChangeArrowheads="1"/>
        </xdr:cNvSpPr>
      </xdr:nvSpPr>
      <xdr:spPr bwMode="auto">
        <a:xfrm>
          <a:off x="0" y="33528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39007</xdr:rowOff>
    </xdr:to>
    <xdr:sp macro="" textlink="">
      <xdr:nvSpPr>
        <xdr:cNvPr id="159" name="Text Box 2">
          <a:extLst>
            <a:ext uri="{FF2B5EF4-FFF2-40B4-BE49-F238E27FC236}">
              <a16:creationId xmlns:a16="http://schemas.microsoft.com/office/drawing/2014/main" id="{00000000-0008-0000-0200-00009F000000}"/>
            </a:ext>
          </a:extLst>
        </xdr:cNvPr>
        <xdr:cNvSpPr txBox="1">
          <a:spLocks noChangeArrowheads="1"/>
        </xdr:cNvSpPr>
      </xdr:nvSpPr>
      <xdr:spPr bwMode="auto">
        <a:xfrm>
          <a:off x="0" y="404622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39007</xdr:rowOff>
    </xdr:to>
    <xdr:sp macro="" textlink="">
      <xdr:nvSpPr>
        <xdr:cNvPr id="160" name="Text Box 3">
          <a:extLst>
            <a:ext uri="{FF2B5EF4-FFF2-40B4-BE49-F238E27FC236}">
              <a16:creationId xmlns:a16="http://schemas.microsoft.com/office/drawing/2014/main" id="{00000000-0008-0000-0200-0000A0000000}"/>
            </a:ext>
          </a:extLst>
        </xdr:cNvPr>
        <xdr:cNvSpPr txBox="1">
          <a:spLocks noChangeArrowheads="1"/>
        </xdr:cNvSpPr>
      </xdr:nvSpPr>
      <xdr:spPr bwMode="auto">
        <a:xfrm>
          <a:off x="0" y="404622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39007</xdr:rowOff>
    </xdr:to>
    <xdr:sp macro="" textlink="">
      <xdr:nvSpPr>
        <xdr:cNvPr id="161" name="Text Box 4">
          <a:extLst>
            <a:ext uri="{FF2B5EF4-FFF2-40B4-BE49-F238E27FC236}">
              <a16:creationId xmlns:a16="http://schemas.microsoft.com/office/drawing/2014/main" id="{00000000-0008-0000-0200-0000A1000000}"/>
            </a:ext>
          </a:extLst>
        </xdr:cNvPr>
        <xdr:cNvSpPr txBox="1">
          <a:spLocks noChangeArrowheads="1"/>
        </xdr:cNvSpPr>
      </xdr:nvSpPr>
      <xdr:spPr bwMode="auto">
        <a:xfrm>
          <a:off x="0" y="404622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39007</xdr:rowOff>
    </xdr:to>
    <xdr:sp macro="" textlink="">
      <xdr:nvSpPr>
        <xdr:cNvPr id="162" name="Text Box 2">
          <a:extLst>
            <a:ext uri="{FF2B5EF4-FFF2-40B4-BE49-F238E27FC236}">
              <a16:creationId xmlns:a16="http://schemas.microsoft.com/office/drawing/2014/main" id="{00000000-0008-0000-0200-0000A2000000}"/>
            </a:ext>
          </a:extLst>
        </xdr:cNvPr>
        <xdr:cNvSpPr txBox="1">
          <a:spLocks noChangeArrowheads="1"/>
        </xdr:cNvSpPr>
      </xdr:nvSpPr>
      <xdr:spPr bwMode="auto">
        <a:xfrm>
          <a:off x="0" y="404622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39007</xdr:rowOff>
    </xdr:to>
    <xdr:sp macro="" textlink="">
      <xdr:nvSpPr>
        <xdr:cNvPr id="163" name="Text Box 3">
          <a:extLst>
            <a:ext uri="{FF2B5EF4-FFF2-40B4-BE49-F238E27FC236}">
              <a16:creationId xmlns:a16="http://schemas.microsoft.com/office/drawing/2014/main" id="{00000000-0008-0000-0200-0000A3000000}"/>
            </a:ext>
          </a:extLst>
        </xdr:cNvPr>
        <xdr:cNvSpPr txBox="1">
          <a:spLocks noChangeArrowheads="1"/>
        </xdr:cNvSpPr>
      </xdr:nvSpPr>
      <xdr:spPr bwMode="auto">
        <a:xfrm>
          <a:off x="0" y="404622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39007</xdr:rowOff>
    </xdr:to>
    <xdr:sp macro="" textlink="">
      <xdr:nvSpPr>
        <xdr:cNvPr id="164" name="Text Box 4">
          <a:extLst>
            <a:ext uri="{FF2B5EF4-FFF2-40B4-BE49-F238E27FC236}">
              <a16:creationId xmlns:a16="http://schemas.microsoft.com/office/drawing/2014/main" id="{00000000-0008-0000-0200-0000A4000000}"/>
            </a:ext>
          </a:extLst>
        </xdr:cNvPr>
        <xdr:cNvSpPr txBox="1">
          <a:spLocks noChangeArrowheads="1"/>
        </xdr:cNvSpPr>
      </xdr:nvSpPr>
      <xdr:spPr bwMode="auto">
        <a:xfrm>
          <a:off x="0" y="404622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165" name="Text Box 2">
          <a:extLst>
            <a:ext uri="{FF2B5EF4-FFF2-40B4-BE49-F238E27FC236}">
              <a16:creationId xmlns:a16="http://schemas.microsoft.com/office/drawing/2014/main" id="{00000000-0008-0000-0200-0000A5000000}"/>
            </a:ext>
          </a:extLst>
        </xdr:cNvPr>
        <xdr:cNvSpPr txBox="1">
          <a:spLocks noChangeArrowheads="1"/>
        </xdr:cNvSpPr>
      </xdr:nvSpPr>
      <xdr:spPr bwMode="auto">
        <a:xfrm>
          <a:off x="0" y="4381500"/>
          <a:ext cx="76200" cy="205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166" name="Text Box 3">
          <a:extLst>
            <a:ext uri="{FF2B5EF4-FFF2-40B4-BE49-F238E27FC236}">
              <a16:creationId xmlns:a16="http://schemas.microsoft.com/office/drawing/2014/main" id="{00000000-0008-0000-0200-0000A6000000}"/>
            </a:ext>
          </a:extLst>
        </xdr:cNvPr>
        <xdr:cNvSpPr txBox="1">
          <a:spLocks noChangeArrowheads="1"/>
        </xdr:cNvSpPr>
      </xdr:nvSpPr>
      <xdr:spPr bwMode="auto">
        <a:xfrm>
          <a:off x="0" y="4381500"/>
          <a:ext cx="76200" cy="205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167" name="Text Box 4">
          <a:extLst>
            <a:ext uri="{FF2B5EF4-FFF2-40B4-BE49-F238E27FC236}">
              <a16:creationId xmlns:a16="http://schemas.microsoft.com/office/drawing/2014/main" id="{00000000-0008-0000-0200-0000A7000000}"/>
            </a:ext>
          </a:extLst>
        </xdr:cNvPr>
        <xdr:cNvSpPr txBox="1">
          <a:spLocks noChangeArrowheads="1"/>
        </xdr:cNvSpPr>
      </xdr:nvSpPr>
      <xdr:spPr bwMode="auto">
        <a:xfrm>
          <a:off x="0" y="4381500"/>
          <a:ext cx="76200" cy="205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76200</xdr:colOff>
      <xdr:row>27</xdr:row>
      <xdr:rowOff>38101</xdr:rowOff>
    </xdr:to>
    <xdr:sp macro="" textlink="">
      <xdr:nvSpPr>
        <xdr:cNvPr id="168" name="Text Box 2">
          <a:extLst>
            <a:ext uri="{FF2B5EF4-FFF2-40B4-BE49-F238E27FC236}">
              <a16:creationId xmlns:a16="http://schemas.microsoft.com/office/drawing/2014/main" id="{00000000-0008-0000-0200-0000A8000000}"/>
            </a:ext>
          </a:extLst>
        </xdr:cNvPr>
        <xdr:cNvSpPr txBox="1">
          <a:spLocks noChangeArrowheads="1"/>
        </xdr:cNvSpPr>
      </xdr:nvSpPr>
      <xdr:spPr bwMode="auto">
        <a:xfrm>
          <a:off x="0" y="4884420"/>
          <a:ext cx="76200" cy="205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76200</xdr:colOff>
      <xdr:row>27</xdr:row>
      <xdr:rowOff>38101</xdr:rowOff>
    </xdr:to>
    <xdr:sp macro="" textlink="">
      <xdr:nvSpPr>
        <xdr:cNvPr id="169" name="Text Box 3">
          <a:extLst>
            <a:ext uri="{FF2B5EF4-FFF2-40B4-BE49-F238E27FC236}">
              <a16:creationId xmlns:a16="http://schemas.microsoft.com/office/drawing/2014/main" id="{00000000-0008-0000-0200-0000A9000000}"/>
            </a:ext>
          </a:extLst>
        </xdr:cNvPr>
        <xdr:cNvSpPr txBox="1">
          <a:spLocks noChangeArrowheads="1"/>
        </xdr:cNvSpPr>
      </xdr:nvSpPr>
      <xdr:spPr bwMode="auto">
        <a:xfrm>
          <a:off x="0" y="4884420"/>
          <a:ext cx="76200" cy="205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76200</xdr:colOff>
      <xdr:row>27</xdr:row>
      <xdr:rowOff>38101</xdr:rowOff>
    </xdr:to>
    <xdr:sp macro="" textlink="">
      <xdr:nvSpPr>
        <xdr:cNvPr id="170" name="Text Box 4">
          <a:extLst>
            <a:ext uri="{FF2B5EF4-FFF2-40B4-BE49-F238E27FC236}">
              <a16:creationId xmlns:a16="http://schemas.microsoft.com/office/drawing/2014/main" id="{00000000-0008-0000-0200-0000AA000000}"/>
            </a:ext>
          </a:extLst>
        </xdr:cNvPr>
        <xdr:cNvSpPr txBox="1">
          <a:spLocks noChangeArrowheads="1"/>
        </xdr:cNvSpPr>
      </xdr:nvSpPr>
      <xdr:spPr bwMode="auto">
        <a:xfrm>
          <a:off x="0" y="4884420"/>
          <a:ext cx="76200" cy="205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3</xdr:row>
      <xdr:rowOff>42182</xdr:rowOff>
    </xdr:to>
    <xdr:sp macro="" textlink="">
      <xdr:nvSpPr>
        <xdr:cNvPr id="171" name="Text Box 1">
          <a:extLst>
            <a:ext uri="{FF2B5EF4-FFF2-40B4-BE49-F238E27FC236}">
              <a16:creationId xmlns:a16="http://schemas.microsoft.com/office/drawing/2014/main" id="{00000000-0008-0000-0200-0000AB000000}"/>
            </a:ext>
          </a:extLst>
        </xdr:cNvPr>
        <xdr:cNvSpPr txBox="1">
          <a:spLocks noChangeArrowheads="1"/>
        </xdr:cNvSpPr>
      </xdr:nvSpPr>
      <xdr:spPr bwMode="auto">
        <a:xfrm>
          <a:off x="0" y="315686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39007</xdr:rowOff>
    </xdr:to>
    <xdr:sp macro="" textlink="">
      <xdr:nvSpPr>
        <xdr:cNvPr id="172" name="Text Box 2">
          <a:extLst>
            <a:ext uri="{FF2B5EF4-FFF2-40B4-BE49-F238E27FC236}">
              <a16:creationId xmlns:a16="http://schemas.microsoft.com/office/drawing/2014/main" id="{00000000-0008-0000-0200-0000AC000000}"/>
            </a:ext>
          </a:extLst>
        </xdr:cNvPr>
        <xdr:cNvSpPr txBox="1">
          <a:spLocks noChangeArrowheads="1"/>
        </xdr:cNvSpPr>
      </xdr:nvSpPr>
      <xdr:spPr bwMode="auto">
        <a:xfrm>
          <a:off x="0" y="3897086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39007</xdr:rowOff>
    </xdr:to>
    <xdr:sp macro="" textlink="">
      <xdr:nvSpPr>
        <xdr:cNvPr id="173" name="Text Box 3">
          <a:extLst>
            <a:ext uri="{FF2B5EF4-FFF2-40B4-BE49-F238E27FC236}">
              <a16:creationId xmlns:a16="http://schemas.microsoft.com/office/drawing/2014/main" id="{00000000-0008-0000-0200-0000AD000000}"/>
            </a:ext>
          </a:extLst>
        </xdr:cNvPr>
        <xdr:cNvSpPr txBox="1">
          <a:spLocks noChangeArrowheads="1"/>
        </xdr:cNvSpPr>
      </xdr:nvSpPr>
      <xdr:spPr bwMode="auto">
        <a:xfrm>
          <a:off x="0" y="3897086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39007</xdr:rowOff>
    </xdr:to>
    <xdr:sp macro="" textlink="">
      <xdr:nvSpPr>
        <xdr:cNvPr id="174" name="Text Box 4">
          <a:extLst>
            <a:ext uri="{FF2B5EF4-FFF2-40B4-BE49-F238E27FC236}">
              <a16:creationId xmlns:a16="http://schemas.microsoft.com/office/drawing/2014/main" id="{00000000-0008-0000-0200-0000AE000000}"/>
            </a:ext>
          </a:extLst>
        </xdr:cNvPr>
        <xdr:cNvSpPr txBox="1">
          <a:spLocks noChangeArrowheads="1"/>
        </xdr:cNvSpPr>
      </xdr:nvSpPr>
      <xdr:spPr bwMode="auto">
        <a:xfrm>
          <a:off x="0" y="3897086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39007</xdr:rowOff>
    </xdr:to>
    <xdr:sp macro="" textlink="">
      <xdr:nvSpPr>
        <xdr:cNvPr id="175" name="Text Box 2">
          <a:extLst>
            <a:ext uri="{FF2B5EF4-FFF2-40B4-BE49-F238E27FC236}">
              <a16:creationId xmlns:a16="http://schemas.microsoft.com/office/drawing/2014/main" id="{00000000-0008-0000-0200-0000AF000000}"/>
            </a:ext>
          </a:extLst>
        </xdr:cNvPr>
        <xdr:cNvSpPr txBox="1">
          <a:spLocks noChangeArrowheads="1"/>
        </xdr:cNvSpPr>
      </xdr:nvSpPr>
      <xdr:spPr bwMode="auto">
        <a:xfrm>
          <a:off x="0" y="3897086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39007</xdr:rowOff>
    </xdr:to>
    <xdr:sp macro="" textlink="">
      <xdr:nvSpPr>
        <xdr:cNvPr id="176" name="Text Box 3">
          <a:extLst>
            <a:ext uri="{FF2B5EF4-FFF2-40B4-BE49-F238E27FC236}">
              <a16:creationId xmlns:a16="http://schemas.microsoft.com/office/drawing/2014/main" id="{00000000-0008-0000-0200-0000B0000000}"/>
            </a:ext>
          </a:extLst>
        </xdr:cNvPr>
        <xdr:cNvSpPr txBox="1">
          <a:spLocks noChangeArrowheads="1"/>
        </xdr:cNvSpPr>
      </xdr:nvSpPr>
      <xdr:spPr bwMode="auto">
        <a:xfrm>
          <a:off x="0" y="3897086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39007</xdr:rowOff>
    </xdr:to>
    <xdr:sp macro="" textlink="">
      <xdr:nvSpPr>
        <xdr:cNvPr id="177" name="Text Box 4">
          <a:extLst>
            <a:ext uri="{FF2B5EF4-FFF2-40B4-BE49-F238E27FC236}">
              <a16:creationId xmlns:a16="http://schemas.microsoft.com/office/drawing/2014/main" id="{00000000-0008-0000-0200-0000B1000000}"/>
            </a:ext>
          </a:extLst>
        </xdr:cNvPr>
        <xdr:cNvSpPr txBox="1">
          <a:spLocks noChangeArrowheads="1"/>
        </xdr:cNvSpPr>
      </xdr:nvSpPr>
      <xdr:spPr bwMode="auto">
        <a:xfrm>
          <a:off x="0" y="3897086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178" name="Text Box 2">
          <a:extLst>
            <a:ext uri="{FF2B5EF4-FFF2-40B4-BE49-F238E27FC236}">
              <a16:creationId xmlns:a16="http://schemas.microsoft.com/office/drawing/2014/main" id="{00000000-0008-0000-0200-0000B2000000}"/>
            </a:ext>
          </a:extLst>
        </xdr:cNvPr>
        <xdr:cNvSpPr txBox="1">
          <a:spLocks noChangeArrowheads="1"/>
        </xdr:cNvSpPr>
      </xdr:nvSpPr>
      <xdr:spPr bwMode="auto">
        <a:xfrm>
          <a:off x="0" y="4212771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179" name="Text Box 3">
          <a:extLst>
            <a:ext uri="{FF2B5EF4-FFF2-40B4-BE49-F238E27FC236}">
              <a16:creationId xmlns:a16="http://schemas.microsoft.com/office/drawing/2014/main" id="{00000000-0008-0000-0200-0000B3000000}"/>
            </a:ext>
          </a:extLst>
        </xdr:cNvPr>
        <xdr:cNvSpPr txBox="1">
          <a:spLocks noChangeArrowheads="1"/>
        </xdr:cNvSpPr>
      </xdr:nvSpPr>
      <xdr:spPr bwMode="auto">
        <a:xfrm>
          <a:off x="0" y="4212771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180" name="Text Box 4">
          <a:extLst>
            <a:ext uri="{FF2B5EF4-FFF2-40B4-BE49-F238E27FC236}">
              <a16:creationId xmlns:a16="http://schemas.microsoft.com/office/drawing/2014/main" id="{00000000-0008-0000-0200-0000B4000000}"/>
            </a:ext>
          </a:extLst>
        </xdr:cNvPr>
        <xdr:cNvSpPr txBox="1">
          <a:spLocks noChangeArrowheads="1"/>
        </xdr:cNvSpPr>
      </xdr:nvSpPr>
      <xdr:spPr bwMode="auto">
        <a:xfrm>
          <a:off x="0" y="4212771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76200</xdr:colOff>
      <xdr:row>27</xdr:row>
      <xdr:rowOff>38101</xdr:rowOff>
    </xdr:to>
    <xdr:sp macro="" textlink="">
      <xdr:nvSpPr>
        <xdr:cNvPr id="181" name="Text Box 2">
          <a:extLst>
            <a:ext uri="{FF2B5EF4-FFF2-40B4-BE49-F238E27FC236}">
              <a16:creationId xmlns:a16="http://schemas.microsoft.com/office/drawing/2014/main" id="{00000000-0008-0000-0200-0000B5000000}"/>
            </a:ext>
          </a:extLst>
        </xdr:cNvPr>
        <xdr:cNvSpPr txBox="1">
          <a:spLocks noChangeArrowheads="1"/>
        </xdr:cNvSpPr>
      </xdr:nvSpPr>
      <xdr:spPr bwMode="auto">
        <a:xfrm>
          <a:off x="0" y="4686300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76200</xdr:colOff>
      <xdr:row>27</xdr:row>
      <xdr:rowOff>38101</xdr:rowOff>
    </xdr:to>
    <xdr:sp macro="" textlink="">
      <xdr:nvSpPr>
        <xdr:cNvPr id="182" name="Text Box 3">
          <a:extLst>
            <a:ext uri="{FF2B5EF4-FFF2-40B4-BE49-F238E27FC236}">
              <a16:creationId xmlns:a16="http://schemas.microsoft.com/office/drawing/2014/main" id="{00000000-0008-0000-0200-0000B6000000}"/>
            </a:ext>
          </a:extLst>
        </xdr:cNvPr>
        <xdr:cNvSpPr txBox="1">
          <a:spLocks noChangeArrowheads="1"/>
        </xdr:cNvSpPr>
      </xdr:nvSpPr>
      <xdr:spPr bwMode="auto">
        <a:xfrm>
          <a:off x="0" y="4686300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76200</xdr:colOff>
      <xdr:row>27</xdr:row>
      <xdr:rowOff>38101</xdr:rowOff>
    </xdr:to>
    <xdr:sp macro="" textlink="">
      <xdr:nvSpPr>
        <xdr:cNvPr id="183" name="Text Box 4">
          <a:extLst>
            <a:ext uri="{FF2B5EF4-FFF2-40B4-BE49-F238E27FC236}">
              <a16:creationId xmlns:a16="http://schemas.microsoft.com/office/drawing/2014/main" id="{00000000-0008-0000-0200-0000B7000000}"/>
            </a:ext>
          </a:extLst>
        </xdr:cNvPr>
        <xdr:cNvSpPr txBox="1">
          <a:spLocks noChangeArrowheads="1"/>
        </xdr:cNvSpPr>
      </xdr:nvSpPr>
      <xdr:spPr bwMode="auto">
        <a:xfrm>
          <a:off x="0" y="4686300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3</xdr:row>
      <xdr:rowOff>32385</xdr:rowOff>
    </xdr:to>
    <xdr:sp macro="" textlink="">
      <xdr:nvSpPr>
        <xdr:cNvPr id="184" name="Text Box 1">
          <a:extLst>
            <a:ext uri="{FF2B5EF4-FFF2-40B4-BE49-F238E27FC236}">
              <a16:creationId xmlns:a16="http://schemas.microsoft.com/office/drawing/2014/main" id="{5445388D-57B0-4CC1-8C74-87EA5B106087}"/>
            </a:ext>
          </a:extLst>
        </xdr:cNvPr>
        <xdr:cNvSpPr txBox="1">
          <a:spLocks noChangeArrowheads="1"/>
        </xdr:cNvSpPr>
      </xdr:nvSpPr>
      <xdr:spPr bwMode="auto">
        <a:xfrm>
          <a:off x="0" y="33528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YR\Fiu\Pos\Felles-POS\Bydelsstatistikk\2003\2.%20tertial%202003\Bydelene\T2-2003MAL-bydel-xx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L2T-2003A.XLS"/>
      <sheetName val="MAL2T-2003B.XLS"/>
      <sheetName val="befolkning pr. 1.1.2003"/>
      <sheetName val="befolkn. pr. 1.1.2003-korrigert"/>
      <sheetName val="Grønt hefte-befolk-korr-nye byd"/>
      <sheetName val="Plantall 2003-alle bydeler"/>
      <sheetName val="MAL2T_2003B_XLS"/>
      <sheetName val="MAL2T-2003A_XLS"/>
      <sheetName val="MAL2T-2003B_XLS"/>
      <sheetName val="befolkning_pr__1_1_2003"/>
      <sheetName val="befolkn__pr__1_1_2003-korrigert"/>
      <sheetName val="Grønt_hefte-befolk-korr-nye_byd"/>
      <sheetName val="Plantall_2003-alle_bydeler"/>
      <sheetName val="MAL2T-2003A_XLS1"/>
      <sheetName val="MAL2T-2003B_XLS1"/>
      <sheetName val="befolkning_pr__1_1_20031"/>
      <sheetName val="befolkn__pr__1_1_2003-korriger1"/>
      <sheetName val="Grønt_hefte-befolk-korr-nye_by1"/>
      <sheetName val="Plantall_2003-alle_bydeler1"/>
      <sheetName val="MAL2T-2003A_XLS2"/>
      <sheetName val="MAL2T-2003A_XLS3"/>
      <sheetName val="MAL2T-2003A_XLS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/>
      <sheetData sheetId="8">
        <row r="7">
          <cell r="G7">
            <v>0</v>
          </cell>
        </row>
        <row r="10">
          <cell r="G10" t="str">
            <v>xxxx</v>
          </cell>
        </row>
        <row r="11">
          <cell r="G11" t="str">
            <v>xxxx</v>
          </cell>
        </row>
        <row r="12">
          <cell r="G12">
            <v>0</v>
          </cell>
        </row>
        <row r="13">
          <cell r="G13">
            <v>0</v>
          </cell>
        </row>
        <row r="14">
          <cell r="G14">
            <v>0</v>
          </cell>
        </row>
        <row r="15">
          <cell r="G15">
            <v>0</v>
          </cell>
        </row>
        <row r="17">
          <cell r="G17">
            <v>0</v>
          </cell>
        </row>
        <row r="21">
          <cell r="G21">
            <v>0</v>
          </cell>
        </row>
        <row r="22">
          <cell r="G22" t="str">
            <v xml:space="preserve"> xxxxx</v>
          </cell>
        </row>
        <row r="23">
          <cell r="G23" t="str">
            <v xml:space="preserve"> xxxxx</v>
          </cell>
        </row>
        <row r="24">
          <cell r="G24">
            <v>0</v>
          </cell>
        </row>
        <row r="25">
          <cell r="G25">
            <v>0</v>
          </cell>
        </row>
        <row r="26">
          <cell r="G26">
            <v>0</v>
          </cell>
        </row>
        <row r="27">
          <cell r="G27">
            <v>0</v>
          </cell>
        </row>
        <row r="28">
          <cell r="G28">
            <v>0</v>
          </cell>
        </row>
        <row r="29">
          <cell r="G29">
            <v>0</v>
          </cell>
        </row>
        <row r="33">
          <cell r="G33" t="str">
            <v>xxxx</v>
          </cell>
        </row>
        <row r="34">
          <cell r="G34">
            <v>0</v>
          </cell>
        </row>
        <row r="35">
          <cell r="G35">
            <v>0</v>
          </cell>
        </row>
        <row r="36">
          <cell r="G36">
            <v>0</v>
          </cell>
        </row>
        <row r="37">
          <cell r="G37">
            <v>0</v>
          </cell>
        </row>
        <row r="38">
          <cell r="G38">
            <v>0</v>
          </cell>
        </row>
        <row r="39">
          <cell r="G39">
            <v>0</v>
          </cell>
        </row>
        <row r="40">
          <cell r="G40">
            <v>0</v>
          </cell>
        </row>
        <row r="41">
          <cell r="G41">
            <v>0</v>
          </cell>
        </row>
        <row r="42">
          <cell r="G42">
            <v>0</v>
          </cell>
        </row>
        <row r="43">
          <cell r="G43">
            <v>0</v>
          </cell>
        </row>
        <row r="44">
          <cell r="G44">
            <v>0</v>
          </cell>
        </row>
        <row r="45">
          <cell r="G45">
            <v>0</v>
          </cell>
        </row>
        <row r="46">
          <cell r="G46" t="str">
            <v>xxxx</v>
          </cell>
        </row>
        <row r="47">
          <cell r="G47" t="str">
            <v>xxxxx</v>
          </cell>
        </row>
        <row r="48">
          <cell r="G48">
            <v>0</v>
          </cell>
        </row>
        <row r="49">
          <cell r="G49">
            <v>0</v>
          </cell>
        </row>
        <row r="50">
          <cell r="G50">
            <v>0</v>
          </cell>
        </row>
        <row r="51">
          <cell r="G51">
            <v>0</v>
          </cell>
        </row>
        <row r="52">
          <cell r="G52">
            <v>0</v>
          </cell>
        </row>
        <row r="53">
          <cell r="G53">
            <v>0</v>
          </cell>
        </row>
        <row r="54">
          <cell r="G54">
            <v>0</v>
          </cell>
        </row>
        <row r="55">
          <cell r="G55">
            <v>0</v>
          </cell>
        </row>
        <row r="56">
          <cell r="G56">
            <v>0</v>
          </cell>
        </row>
        <row r="57">
          <cell r="G57">
            <v>0</v>
          </cell>
        </row>
        <row r="58">
          <cell r="G58">
            <v>0</v>
          </cell>
        </row>
        <row r="59">
          <cell r="G59" t="str">
            <v>xxxx</v>
          </cell>
        </row>
        <row r="60">
          <cell r="G60">
            <v>0</v>
          </cell>
        </row>
        <row r="61">
          <cell r="G61">
            <v>0</v>
          </cell>
        </row>
        <row r="62">
          <cell r="G62">
            <v>0</v>
          </cell>
        </row>
        <row r="63">
          <cell r="G63">
            <v>0</v>
          </cell>
        </row>
        <row r="64">
          <cell r="G64">
            <v>0</v>
          </cell>
        </row>
        <row r="65">
          <cell r="G65">
            <v>0</v>
          </cell>
        </row>
        <row r="66">
          <cell r="G66">
            <v>0</v>
          </cell>
        </row>
        <row r="67">
          <cell r="G67">
            <v>0</v>
          </cell>
        </row>
        <row r="68">
          <cell r="G68">
            <v>0</v>
          </cell>
        </row>
        <row r="69">
          <cell r="G69">
            <v>0</v>
          </cell>
        </row>
        <row r="70">
          <cell r="G70">
            <v>0</v>
          </cell>
        </row>
        <row r="71">
          <cell r="G71">
            <v>0</v>
          </cell>
        </row>
        <row r="72">
          <cell r="G72" t="str">
            <v>xxxx</v>
          </cell>
        </row>
        <row r="73">
          <cell r="G73" t="str">
            <v>xxxxx</v>
          </cell>
        </row>
        <row r="74">
          <cell r="G74">
            <v>0</v>
          </cell>
        </row>
        <row r="75">
          <cell r="G75">
            <v>0</v>
          </cell>
        </row>
        <row r="76">
          <cell r="G76">
            <v>0</v>
          </cell>
        </row>
        <row r="77">
          <cell r="G77">
            <v>0</v>
          </cell>
        </row>
        <row r="78">
          <cell r="G78">
            <v>0</v>
          </cell>
        </row>
        <row r="79">
          <cell r="G79">
            <v>0</v>
          </cell>
        </row>
        <row r="80">
          <cell r="G80">
            <v>0</v>
          </cell>
        </row>
        <row r="81">
          <cell r="G81">
            <v>0</v>
          </cell>
        </row>
        <row r="82">
          <cell r="G82">
            <v>0</v>
          </cell>
        </row>
        <row r="83">
          <cell r="G83">
            <v>0</v>
          </cell>
        </row>
        <row r="84">
          <cell r="G84">
            <v>0</v>
          </cell>
        </row>
        <row r="85">
          <cell r="G85" t="str">
            <v>xxxx</v>
          </cell>
        </row>
        <row r="86">
          <cell r="G86">
            <v>0</v>
          </cell>
        </row>
        <row r="87">
          <cell r="G87">
            <v>0</v>
          </cell>
        </row>
        <row r="88">
          <cell r="G88">
            <v>0</v>
          </cell>
        </row>
        <row r="89">
          <cell r="G89">
            <v>0</v>
          </cell>
        </row>
        <row r="90">
          <cell r="G90">
            <v>0</v>
          </cell>
        </row>
        <row r="91">
          <cell r="G91">
            <v>0</v>
          </cell>
        </row>
        <row r="92">
          <cell r="G92">
            <v>0</v>
          </cell>
        </row>
        <row r="93">
          <cell r="G93">
            <v>0</v>
          </cell>
        </row>
        <row r="94">
          <cell r="G94">
            <v>0</v>
          </cell>
        </row>
        <row r="95">
          <cell r="G95">
            <v>0</v>
          </cell>
        </row>
        <row r="96">
          <cell r="G96">
            <v>0</v>
          </cell>
        </row>
        <row r="97">
          <cell r="G97">
            <v>0</v>
          </cell>
        </row>
        <row r="99">
          <cell r="G99">
            <v>0</v>
          </cell>
        </row>
        <row r="100">
          <cell r="G100">
            <v>0</v>
          </cell>
        </row>
        <row r="101">
          <cell r="G101">
            <v>0</v>
          </cell>
        </row>
        <row r="102">
          <cell r="G102">
            <v>0</v>
          </cell>
        </row>
        <row r="103">
          <cell r="G103">
            <v>0</v>
          </cell>
        </row>
        <row r="104">
          <cell r="G104">
            <v>0</v>
          </cell>
        </row>
        <row r="105">
          <cell r="G105">
            <v>0</v>
          </cell>
        </row>
        <row r="106">
          <cell r="G106">
            <v>0</v>
          </cell>
        </row>
        <row r="107">
          <cell r="G107">
            <v>0</v>
          </cell>
        </row>
        <row r="108">
          <cell r="G108">
            <v>0</v>
          </cell>
        </row>
        <row r="110">
          <cell r="G110">
            <v>0</v>
          </cell>
        </row>
        <row r="111">
          <cell r="G111">
            <v>0</v>
          </cell>
        </row>
        <row r="112">
          <cell r="G112">
            <v>0</v>
          </cell>
        </row>
        <row r="113">
          <cell r="G113">
            <v>0</v>
          </cell>
        </row>
        <row r="114">
          <cell r="G114">
            <v>0</v>
          </cell>
        </row>
        <row r="119">
          <cell r="G119">
            <v>0</v>
          </cell>
        </row>
        <row r="124">
          <cell r="G124">
            <v>0</v>
          </cell>
        </row>
        <row r="125">
          <cell r="G125">
            <v>0</v>
          </cell>
        </row>
        <row r="126">
          <cell r="G126">
            <v>0</v>
          </cell>
        </row>
        <row r="127">
          <cell r="G127">
            <v>0</v>
          </cell>
        </row>
        <row r="128">
          <cell r="G128">
            <v>0</v>
          </cell>
        </row>
        <row r="129">
          <cell r="G129">
            <v>0</v>
          </cell>
        </row>
        <row r="132">
          <cell r="G132">
            <v>0</v>
          </cell>
        </row>
        <row r="135">
          <cell r="G135">
            <v>0</v>
          </cell>
        </row>
        <row r="136">
          <cell r="G136">
            <v>0</v>
          </cell>
        </row>
        <row r="142">
          <cell r="G142" t="str">
            <v>xxxx</v>
          </cell>
        </row>
        <row r="143">
          <cell r="G143">
            <v>0</v>
          </cell>
        </row>
        <row r="144">
          <cell r="G144">
            <v>0</v>
          </cell>
        </row>
        <row r="145">
          <cell r="G145">
            <v>0</v>
          </cell>
        </row>
        <row r="146">
          <cell r="G146" t="str">
            <v>xxx</v>
          </cell>
        </row>
        <row r="147">
          <cell r="G147">
            <v>0</v>
          </cell>
        </row>
        <row r="148">
          <cell r="G148">
            <v>0</v>
          </cell>
        </row>
        <row r="149">
          <cell r="G149">
            <v>0</v>
          </cell>
        </row>
        <row r="150">
          <cell r="G150" t="str">
            <v>xxx</v>
          </cell>
        </row>
        <row r="151">
          <cell r="G151">
            <v>0</v>
          </cell>
        </row>
        <row r="152">
          <cell r="G152">
            <v>0</v>
          </cell>
        </row>
        <row r="153">
          <cell r="G153">
            <v>0</v>
          </cell>
        </row>
        <row r="154">
          <cell r="G154" t="str">
            <v>xxx</v>
          </cell>
        </row>
        <row r="155">
          <cell r="G155">
            <v>0</v>
          </cell>
        </row>
        <row r="156">
          <cell r="G156">
            <v>0</v>
          </cell>
        </row>
        <row r="157">
          <cell r="G157">
            <v>0</v>
          </cell>
        </row>
        <row r="158">
          <cell r="G158" t="str">
            <v>xxx</v>
          </cell>
        </row>
        <row r="159">
          <cell r="G159">
            <v>0</v>
          </cell>
        </row>
        <row r="160">
          <cell r="G160">
            <v>0</v>
          </cell>
        </row>
        <row r="161">
          <cell r="G161">
            <v>0</v>
          </cell>
        </row>
        <row r="162">
          <cell r="G162" t="str">
            <v>xxx</v>
          </cell>
        </row>
        <row r="163">
          <cell r="G163">
            <v>0</v>
          </cell>
        </row>
        <row r="164">
          <cell r="G164">
            <v>0</v>
          </cell>
        </row>
        <row r="165">
          <cell r="G165">
            <v>0</v>
          </cell>
        </row>
        <row r="172">
          <cell r="G172" t="str">
            <v>xxx</v>
          </cell>
        </row>
        <row r="173">
          <cell r="G173">
            <v>0</v>
          </cell>
        </row>
        <row r="174">
          <cell r="G174">
            <v>0</v>
          </cell>
        </row>
        <row r="175">
          <cell r="G175">
            <v>0</v>
          </cell>
        </row>
        <row r="176">
          <cell r="G176" t="str">
            <v>xxx</v>
          </cell>
        </row>
        <row r="177">
          <cell r="G177">
            <v>0</v>
          </cell>
        </row>
        <row r="178">
          <cell r="G178">
            <v>0</v>
          </cell>
        </row>
        <row r="179">
          <cell r="G179">
            <v>0</v>
          </cell>
        </row>
        <row r="180">
          <cell r="G180" t="str">
            <v>xxx</v>
          </cell>
        </row>
        <row r="181">
          <cell r="G181">
            <v>0</v>
          </cell>
        </row>
        <row r="182">
          <cell r="G182">
            <v>0</v>
          </cell>
        </row>
        <row r="183">
          <cell r="G183">
            <v>0</v>
          </cell>
        </row>
        <row r="184">
          <cell r="G184" t="str">
            <v>xxx</v>
          </cell>
        </row>
        <row r="185">
          <cell r="G185">
            <v>0</v>
          </cell>
        </row>
        <row r="186">
          <cell r="G186">
            <v>0</v>
          </cell>
        </row>
        <row r="187">
          <cell r="G187">
            <v>0</v>
          </cell>
        </row>
        <row r="188">
          <cell r="G188" t="str">
            <v>xxx</v>
          </cell>
        </row>
        <row r="189">
          <cell r="G189">
            <v>0</v>
          </cell>
        </row>
        <row r="190">
          <cell r="G190">
            <v>0</v>
          </cell>
        </row>
        <row r="191">
          <cell r="G191">
            <v>0</v>
          </cell>
        </row>
        <row r="192">
          <cell r="G192" t="str">
            <v>xxx</v>
          </cell>
        </row>
        <row r="193">
          <cell r="G193">
            <v>0</v>
          </cell>
        </row>
        <row r="194">
          <cell r="G194">
            <v>0</v>
          </cell>
        </row>
        <row r="195">
          <cell r="G195">
            <v>0</v>
          </cell>
        </row>
        <row r="199">
          <cell r="G199">
            <v>0</v>
          </cell>
        </row>
        <row r="200">
          <cell r="G200">
            <v>0</v>
          </cell>
        </row>
        <row r="201">
          <cell r="G201">
            <v>0</v>
          </cell>
        </row>
        <row r="202">
          <cell r="G202">
            <v>0</v>
          </cell>
        </row>
        <row r="203">
          <cell r="G203">
            <v>0</v>
          </cell>
        </row>
        <row r="204">
          <cell r="G204">
            <v>0</v>
          </cell>
        </row>
        <row r="205">
          <cell r="G205">
            <v>0</v>
          </cell>
        </row>
        <row r="209">
          <cell r="G209">
            <v>0</v>
          </cell>
        </row>
        <row r="210">
          <cell r="G210">
            <v>0</v>
          </cell>
        </row>
        <row r="211">
          <cell r="G211">
            <v>0</v>
          </cell>
        </row>
        <row r="212">
          <cell r="G212">
            <v>0</v>
          </cell>
        </row>
        <row r="213">
          <cell r="G213">
            <v>0</v>
          </cell>
        </row>
        <row r="214">
          <cell r="G214">
            <v>0</v>
          </cell>
        </row>
        <row r="215">
          <cell r="G215">
            <v>0</v>
          </cell>
        </row>
        <row r="218">
          <cell r="G218">
            <v>0</v>
          </cell>
        </row>
        <row r="219">
          <cell r="G219">
            <v>0</v>
          </cell>
        </row>
        <row r="220">
          <cell r="G220">
            <v>0</v>
          </cell>
        </row>
        <row r="221">
          <cell r="G221">
            <v>0</v>
          </cell>
        </row>
        <row r="222">
          <cell r="G222">
            <v>0</v>
          </cell>
        </row>
        <row r="223">
          <cell r="G223">
            <v>0</v>
          </cell>
        </row>
        <row r="224">
          <cell r="G224">
            <v>0</v>
          </cell>
        </row>
        <row r="225">
          <cell r="G225">
            <v>0</v>
          </cell>
        </row>
        <row r="226">
          <cell r="G226">
            <v>0</v>
          </cell>
        </row>
        <row r="234">
          <cell r="G234">
            <v>0</v>
          </cell>
        </row>
        <row r="235">
          <cell r="G235">
            <v>0</v>
          </cell>
        </row>
        <row r="236">
          <cell r="G236">
            <v>0</v>
          </cell>
        </row>
        <row r="237">
          <cell r="G237">
            <v>0</v>
          </cell>
        </row>
        <row r="238">
          <cell r="G238">
            <v>0</v>
          </cell>
        </row>
        <row r="239">
          <cell r="G239" t="str">
            <v>xxxx</v>
          </cell>
        </row>
        <row r="240">
          <cell r="G240">
            <v>0</v>
          </cell>
        </row>
        <row r="241">
          <cell r="G241">
            <v>0</v>
          </cell>
        </row>
        <row r="242">
          <cell r="G242">
            <v>0</v>
          </cell>
        </row>
        <row r="243">
          <cell r="G243">
            <v>0</v>
          </cell>
        </row>
        <row r="246">
          <cell r="G246">
            <v>0</v>
          </cell>
        </row>
        <row r="247">
          <cell r="G247">
            <v>0</v>
          </cell>
        </row>
        <row r="248">
          <cell r="G248">
            <v>0</v>
          </cell>
        </row>
        <row r="249">
          <cell r="G249">
            <v>0</v>
          </cell>
        </row>
        <row r="250">
          <cell r="G250">
            <v>0</v>
          </cell>
        </row>
        <row r="251">
          <cell r="G251" t="str">
            <v>xxxx</v>
          </cell>
        </row>
        <row r="252">
          <cell r="G252">
            <v>0</v>
          </cell>
        </row>
        <row r="253">
          <cell r="G253">
            <v>0</v>
          </cell>
        </row>
        <row r="254">
          <cell r="G254">
            <v>0</v>
          </cell>
        </row>
        <row r="255">
          <cell r="G255">
            <v>0</v>
          </cell>
        </row>
        <row r="258">
          <cell r="G258">
            <v>0</v>
          </cell>
        </row>
        <row r="259">
          <cell r="G259">
            <v>0</v>
          </cell>
        </row>
        <row r="260">
          <cell r="G260">
            <v>0</v>
          </cell>
        </row>
        <row r="261">
          <cell r="G261">
            <v>0</v>
          </cell>
        </row>
        <row r="262">
          <cell r="G262">
            <v>0</v>
          </cell>
        </row>
        <row r="263">
          <cell r="G263" t="str">
            <v>xxxx</v>
          </cell>
        </row>
        <row r="264">
          <cell r="G264">
            <v>0</v>
          </cell>
        </row>
        <row r="265">
          <cell r="G265">
            <v>0</v>
          </cell>
        </row>
        <row r="266">
          <cell r="G266">
            <v>0</v>
          </cell>
        </row>
        <row r="267">
          <cell r="G267">
            <v>0</v>
          </cell>
        </row>
        <row r="271">
          <cell r="G271">
            <v>0</v>
          </cell>
        </row>
        <row r="272">
          <cell r="G272">
            <v>0</v>
          </cell>
        </row>
        <row r="273">
          <cell r="G273">
            <v>0</v>
          </cell>
        </row>
        <row r="274">
          <cell r="G274">
            <v>0</v>
          </cell>
        </row>
        <row r="279">
          <cell r="G279">
            <v>0</v>
          </cell>
        </row>
        <row r="280">
          <cell r="G280">
            <v>0</v>
          </cell>
        </row>
        <row r="281">
          <cell r="G281">
            <v>0</v>
          </cell>
        </row>
        <row r="282">
          <cell r="G282">
            <v>0</v>
          </cell>
        </row>
        <row r="289">
          <cell r="G289">
            <v>0</v>
          </cell>
        </row>
        <row r="291">
          <cell r="G291" t="str">
            <v>xxx</v>
          </cell>
        </row>
        <row r="292">
          <cell r="G292" t="str">
            <v>xxx</v>
          </cell>
        </row>
        <row r="293">
          <cell r="G293">
            <v>0</v>
          </cell>
        </row>
        <row r="294">
          <cell r="G294">
            <v>0</v>
          </cell>
        </row>
        <row r="295">
          <cell r="G295">
            <v>0</v>
          </cell>
        </row>
        <row r="296">
          <cell r="G296">
            <v>0</v>
          </cell>
        </row>
        <row r="297">
          <cell r="G297" t="str">
            <v>xxx</v>
          </cell>
        </row>
        <row r="298">
          <cell r="G298" t="str">
            <v>xxx</v>
          </cell>
        </row>
        <row r="299">
          <cell r="G299">
            <v>0</v>
          </cell>
        </row>
        <row r="300">
          <cell r="G300">
            <v>0</v>
          </cell>
        </row>
        <row r="301">
          <cell r="G301">
            <v>0</v>
          </cell>
        </row>
        <row r="302">
          <cell r="G302">
            <v>0</v>
          </cell>
        </row>
        <row r="308">
          <cell r="G308">
            <v>0</v>
          </cell>
        </row>
        <row r="309">
          <cell r="G309">
            <v>0</v>
          </cell>
        </row>
        <row r="310">
          <cell r="G310">
            <v>0</v>
          </cell>
        </row>
        <row r="311">
          <cell r="G311">
            <v>0</v>
          </cell>
        </row>
        <row r="312">
          <cell r="G312">
            <v>0</v>
          </cell>
        </row>
        <row r="313">
          <cell r="G313">
            <v>0</v>
          </cell>
        </row>
        <row r="314">
          <cell r="G314">
            <v>0</v>
          </cell>
        </row>
        <row r="315">
          <cell r="G315">
            <v>0</v>
          </cell>
        </row>
        <row r="320">
          <cell r="G320">
            <v>0</v>
          </cell>
        </row>
        <row r="321">
          <cell r="G321">
            <v>0</v>
          </cell>
        </row>
        <row r="322">
          <cell r="G322" t="str">
            <v>xxx</v>
          </cell>
        </row>
        <row r="323">
          <cell r="G323">
            <v>0</v>
          </cell>
        </row>
        <row r="324">
          <cell r="G324" t="str">
            <v>xxx</v>
          </cell>
        </row>
        <row r="325">
          <cell r="G325">
            <v>0</v>
          </cell>
        </row>
        <row r="326">
          <cell r="G326">
            <v>0</v>
          </cell>
        </row>
        <row r="327">
          <cell r="G327" t="str">
            <v>xxx</v>
          </cell>
        </row>
        <row r="328">
          <cell r="G328">
            <v>0</v>
          </cell>
        </row>
        <row r="329">
          <cell r="G329">
            <v>0</v>
          </cell>
        </row>
        <row r="330">
          <cell r="G330">
            <v>0</v>
          </cell>
        </row>
        <row r="331">
          <cell r="G331">
            <v>0</v>
          </cell>
        </row>
        <row r="332">
          <cell r="G332">
            <v>0</v>
          </cell>
        </row>
        <row r="333">
          <cell r="G333" t="str">
            <v>xxx</v>
          </cell>
        </row>
        <row r="334">
          <cell r="G334">
            <v>0</v>
          </cell>
        </row>
        <row r="335">
          <cell r="G335">
            <v>0</v>
          </cell>
        </row>
        <row r="336">
          <cell r="G336">
            <v>0</v>
          </cell>
        </row>
        <row r="337">
          <cell r="G337">
            <v>0</v>
          </cell>
        </row>
        <row r="338">
          <cell r="G338">
            <v>0</v>
          </cell>
        </row>
        <row r="339">
          <cell r="G339">
            <v>0</v>
          </cell>
        </row>
        <row r="340">
          <cell r="G340" t="str">
            <v>xxx</v>
          </cell>
        </row>
        <row r="341">
          <cell r="G341">
            <v>0</v>
          </cell>
        </row>
        <row r="342">
          <cell r="G342">
            <v>0</v>
          </cell>
        </row>
        <row r="343">
          <cell r="G343">
            <v>0</v>
          </cell>
        </row>
        <row r="344">
          <cell r="G344">
            <v>0</v>
          </cell>
        </row>
        <row r="345">
          <cell r="G345">
            <v>0</v>
          </cell>
        </row>
        <row r="346">
          <cell r="G346">
            <v>0</v>
          </cell>
        </row>
        <row r="347">
          <cell r="G347">
            <v>0</v>
          </cell>
        </row>
        <row r="352">
          <cell r="G352">
            <v>0</v>
          </cell>
        </row>
        <row r="357">
          <cell r="G357">
            <v>0</v>
          </cell>
        </row>
        <row r="362">
          <cell r="G362">
            <v>0</v>
          </cell>
        </row>
        <row r="366">
          <cell r="G366">
            <v>0</v>
          </cell>
        </row>
        <row r="370">
          <cell r="G370">
            <v>0</v>
          </cell>
        </row>
        <row r="374">
          <cell r="G374">
            <v>0</v>
          </cell>
        </row>
        <row r="378">
          <cell r="G378">
            <v>0</v>
          </cell>
        </row>
        <row r="386">
          <cell r="G386">
            <v>0</v>
          </cell>
        </row>
        <row r="387">
          <cell r="G387">
            <v>0</v>
          </cell>
        </row>
        <row r="388">
          <cell r="G388">
            <v>0</v>
          </cell>
        </row>
        <row r="389">
          <cell r="G389">
            <v>0</v>
          </cell>
        </row>
        <row r="390">
          <cell r="G390">
            <v>0</v>
          </cell>
        </row>
        <row r="391">
          <cell r="G391">
            <v>0</v>
          </cell>
        </row>
        <row r="392">
          <cell r="G392">
            <v>0</v>
          </cell>
        </row>
        <row r="393">
          <cell r="G393">
            <v>0</v>
          </cell>
        </row>
        <row r="394">
          <cell r="G394">
            <v>0</v>
          </cell>
        </row>
        <row r="395">
          <cell r="G395">
            <v>0</v>
          </cell>
        </row>
        <row r="397">
          <cell r="G397">
            <v>0</v>
          </cell>
        </row>
        <row r="399">
          <cell r="G399" t="e">
            <v>#DIV/0!</v>
          </cell>
        </row>
        <row r="403">
          <cell r="G403" t="e">
            <v>#DIV/0!</v>
          </cell>
        </row>
        <row r="409">
          <cell r="G409">
            <v>0</v>
          </cell>
        </row>
        <row r="411">
          <cell r="G411">
            <v>0</v>
          </cell>
        </row>
        <row r="415">
          <cell r="G415">
            <v>0</v>
          </cell>
        </row>
        <row r="416">
          <cell r="G416">
            <v>0</v>
          </cell>
        </row>
        <row r="417">
          <cell r="G417">
            <v>0</v>
          </cell>
        </row>
        <row r="419">
          <cell r="G419">
            <v>0</v>
          </cell>
        </row>
        <row r="420">
          <cell r="G420">
            <v>0</v>
          </cell>
        </row>
        <row r="421">
          <cell r="G421">
            <v>0</v>
          </cell>
        </row>
        <row r="422">
          <cell r="G422">
            <v>0</v>
          </cell>
        </row>
        <row r="423">
          <cell r="G423">
            <v>0</v>
          </cell>
        </row>
        <row r="425">
          <cell r="G425">
            <v>0</v>
          </cell>
        </row>
        <row r="426">
          <cell r="G426">
            <v>0</v>
          </cell>
        </row>
        <row r="427">
          <cell r="G427">
            <v>0</v>
          </cell>
        </row>
        <row r="428">
          <cell r="G428">
            <v>0</v>
          </cell>
        </row>
        <row r="429">
          <cell r="G429">
            <v>0</v>
          </cell>
        </row>
        <row r="431">
          <cell r="G431">
            <v>0</v>
          </cell>
        </row>
        <row r="432">
          <cell r="G432">
            <v>0</v>
          </cell>
        </row>
        <row r="433">
          <cell r="G433">
            <v>0</v>
          </cell>
        </row>
        <row r="434">
          <cell r="G434">
            <v>0</v>
          </cell>
        </row>
        <row r="435">
          <cell r="G435">
            <v>0</v>
          </cell>
        </row>
        <row r="437">
          <cell r="G437">
            <v>0</v>
          </cell>
        </row>
        <row r="438">
          <cell r="G438">
            <v>0</v>
          </cell>
        </row>
        <row r="439">
          <cell r="G439">
            <v>0</v>
          </cell>
        </row>
        <row r="440">
          <cell r="G440">
            <v>0</v>
          </cell>
        </row>
        <row r="441">
          <cell r="G441">
            <v>0</v>
          </cell>
        </row>
        <row r="446">
          <cell r="G446">
            <v>0</v>
          </cell>
        </row>
        <row r="448">
          <cell r="G448">
            <v>0</v>
          </cell>
        </row>
        <row r="449">
          <cell r="G449">
            <v>0</v>
          </cell>
        </row>
        <row r="450">
          <cell r="G450">
            <v>0</v>
          </cell>
        </row>
        <row r="451">
          <cell r="G451">
            <v>0</v>
          </cell>
        </row>
        <row r="452">
          <cell r="G452">
            <v>0</v>
          </cell>
        </row>
        <row r="453">
          <cell r="G453">
            <v>0</v>
          </cell>
        </row>
        <row r="456">
          <cell r="G456">
            <v>0</v>
          </cell>
        </row>
        <row r="458">
          <cell r="G458">
            <v>0</v>
          </cell>
        </row>
        <row r="459">
          <cell r="G459">
            <v>0</v>
          </cell>
        </row>
        <row r="460">
          <cell r="G460">
            <v>0</v>
          </cell>
        </row>
        <row r="461">
          <cell r="G461">
            <v>0</v>
          </cell>
        </row>
        <row r="462">
          <cell r="G462">
            <v>0</v>
          </cell>
        </row>
        <row r="463">
          <cell r="G463">
            <v>0</v>
          </cell>
        </row>
        <row r="466">
          <cell r="G466">
            <v>0</v>
          </cell>
        </row>
        <row r="467">
          <cell r="G467">
            <v>0</v>
          </cell>
        </row>
        <row r="468">
          <cell r="G468">
            <v>0</v>
          </cell>
        </row>
        <row r="469">
          <cell r="G469">
            <v>0</v>
          </cell>
        </row>
        <row r="471">
          <cell r="G471">
            <v>0</v>
          </cell>
        </row>
        <row r="475">
          <cell r="G475" t="str">
            <v>xxx</v>
          </cell>
        </row>
        <row r="476">
          <cell r="G476">
            <v>0</v>
          </cell>
        </row>
        <row r="477">
          <cell r="G477">
            <v>0</v>
          </cell>
        </row>
        <row r="478">
          <cell r="G478">
            <v>0</v>
          </cell>
        </row>
        <row r="479">
          <cell r="G479">
            <v>0</v>
          </cell>
        </row>
        <row r="480">
          <cell r="G480">
            <v>0</v>
          </cell>
        </row>
        <row r="481">
          <cell r="G481">
            <v>0</v>
          </cell>
        </row>
        <row r="482">
          <cell r="G482">
            <v>0</v>
          </cell>
        </row>
        <row r="483">
          <cell r="G483">
            <v>0</v>
          </cell>
        </row>
        <row r="484">
          <cell r="G484" t="str">
            <v>xxx</v>
          </cell>
        </row>
        <row r="485">
          <cell r="G485">
            <v>0</v>
          </cell>
        </row>
        <row r="486">
          <cell r="G486">
            <v>0</v>
          </cell>
        </row>
        <row r="487">
          <cell r="G487">
            <v>0</v>
          </cell>
        </row>
        <row r="488">
          <cell r="G488">
            <v>0</v>
          </cell>
        </row>
        <row r="489">
          <cell r="G489">
            <v>0</v>
          </cell>
        </row>
        <row r="490">
          <cell r="G490">
            <v>0</v>
          </cell>
        </row>
        <row r="491">
          <cell r="G491">
            <v>0</v>
          </cell>
        </row>
        <row r="492">
          <cell r="G492">
            <v>0</v>
          </cell>
        </row>
        <row r="493">
          <cell r="G493" t="str">
            <v>xxx</v>
          </cell>
        </row>
        <row r="494">
          <cell r="G494">
            <v>0</v>
          </cell>
        </row>
        <row r="495">
          <cell r="G495">
            <v>0</v>
          </cell>
        </row>
        <row r="496">
          <cell r="G496">
            <v>0</v>
          </cell>
        </row>
        <row r="497">
          <cell r="G497">
            <v>0</v>
          </cell>
        </row>
        <row r="498">
          <cell r="G498">
            <v>0</v>
          </cell>
        </row>
        <row r="499">
          <cell r="G499">
            <v>0</v>
          </cell>
        </row>
        <row r="500">
          <cell r="G500">
            <v>0</v>
          </cell>
        </row>
        <row r="501">
          <cell r="G501">
            <v>0</v>
          </cell>
        </row>
        <row r="502">
          <cell r="G502" t="str">
            <v>xxx</v>
          </cell>
        </row>
        <row r="503">
          <cell r="G503">
            <v>0</v>
          </cell>
        </row>
        <row r="504">
          <cell r="G504">
            <v>0</v>
          </cell>
        </row>
        <row r="505">
          <cell r="G505">
            <v>0</v>
          </cell>
        </row>
        <row r="506">
          <cell r="G506">
            <v>0</v>
          </cell>
        </row>
        <row r="507">
          <cell r="G507">
            <v>0</v>
          </cell>
        </row>
        <row r="508">
          <cell r="G508">
            <v>0</v>
          </cell>
        </row>
        <row r="509">
          <cell r="G509">
            <v>0</v>
          </cell>
        </row>
        <row r="510">
          <cell r="G510">
            <v>0</v>
          </cell>
        </row>
        <row r="511">
          <cell r="G511" t="str">
            <v>xxx</v>
          </cell>
        </row>
        <row r="512">
          <cell r="G512">
            <v>0</v>
          </cell>
        </row>
        <row r="513">
          <cell r="G513">
            <v>0</v>
          </cell>
        </row>
        <row r="514">
          <cell r="G514">
            <v>0</v>
          </cell>
        </row>
        <row r="515">
          <cell r="G515">
            <v>0</v>
          </cell>
        </row>
        <row r="516">
          <cell r="G516">
            <v>0</v>
          </cell>
        </row>
        <row r="517">
          <cell r="G517">
            <v>0</v>
          </cell>
        </row>
        <row r="518">
          <cell r="G518">
            <v>0</v>
          </cell>
        </row>
        <row r="519">
          <cell r="G519">
            <v>0</v>
          </cell>
        </row>
        <row r="520">
          <cell r="G520" t="str">
            <v>xxx</v>
          </cell>
        </row>
        <row r="521">
          <cell r="G521">
            <v>0</v>
          </cell>
        </row>
        <row r="522">
          <cell r="G522">
            <v>0</v>
          </cell>
        </row>
        <row r="523">
          <cell r="G523">
            <v>0</v>
          </cell>
        </row>
        <row r="524">
          <cell r="G524">
            <v>0</v>
          </cell>
        </row>
        <row r="525">
          <cell r="G525">
            <v>0</v>
          </cell>
        </row>
        <row r="526">
          <cell r="G526">
            <v>0</v>
          </cell>
        </row>
        <row r="527">
          <cell r="G527">
            <v>0</v>
          </cell>
        </row>
        <row r="528">
          <cell r="G528">
            <v>0</v>
          </cell>
        </row>
        <row r="529">
          <cell r="G529" t="str">
            <v>xxx</v>
          </cell>
        </row>
        <row r="530">
          <cell r="G530">
            <v>0</v>
          </cell>
        </row>
        <row r="531">
          <cell r="G531">
            <v>0</v>
          </cell>
        </row>
        <row r="532">
          <cell r="G532">
            <v>0</v>
          </cell>
        </row>
        <row r="533">
          <cell r="G533">
            <v>0</v>
          </cell>
        </row>
        <row r="534">
          <cell r="G534">
            <v>0</v>
          </cell>
        </row>
        <row r="535">
          <cell r="G535">
            <v>0</v>
          </cell>
        </row>
        <row r="536">
          <cell r="G536">
            <v>0</v>
          </cell>
        </row>
        <row r="537">
          <cell r="G537">
            <v>0</v>
          </cell>
        </row>
        <row r="538">
          <cell r="G538" t="str">
            <v>xxx</v>
          </cell>
        </row>
        <row r="539">
          <cell r="G539">
            <v>0</v>
          </cell>
        </row>
        <row r="540">
          <cell r="G540">
            <v>0</v>
          </cell>
        </row>
        <row r="541">
          <cell r="G541">
            <v>0</v>
          </cell>
        </row>
        <row r="542">
          <cell r="G542">
            <v>0</v>
          </cell>
        </row>
        <row r="543">
          <cell r="G543">
            <v>0</v>
          </cell>
        </row>
        <row r="544">
          <cell r="G544">
            <v>0</v>
          </cell>
        </row>
        <row r="545">
          <cell r="G545">
            <v>0</v>
          </cell>
        </row>
        <row r="546">
          <cell r="G546">
            <v>0</v>
          </cell>
        </row>
        <row r="547">
          <cell r="G547" t="str">
            <v>xxx</v>
          </cell>
        </row>
        <row r="548">
          <cell r="G548">
            <v>0</v>
          </cell>
        </row>
        <row r="549">
          <cell r="G549">
            <v>0</v>
          </cell>
        </row>
        <row r="550">
          <cell r="G550">
            <v>0</v>
          </cell>
        </row>
        <row r="551">
          <cell r="G551">
            <v>0</v>
          </cell>
        </row>
        <row r="552">
          <cell r="G552">
            <v>0</v>
          </cell>
        </row>
        <row r="553">
          <cell r="G553">
            <v>0</v>
          </cell>
        </row>
        <row r="554">
          <cell r="G554">
            <v>0</v>
          </cell>
        </row>
        <row r="555">
          <cell r="G555">
            <v>0</v>
          </cell>
        </row>
        <row r="557">
          <cell r="G557">
            <v>0</v>
          </cell>
        </row>
        <row r="560">
          <cell r="G560">
            <v>0</v>
          </cell>
        </row>
        <row r="568">
          <cell r="G568">
            <v>0</v>
          </cell>
        </row>
        <row r="569">
          <cell r="G569">
            <v>0</v>
          </cell>
        </row>
        <row r="570">
          <cell r="G570">
            <v>0</v>
          </cell>
        </row>
        <row r="571">
          <cell r="G571">
            <v>0</v>
          </cell>
        </row>
        <row r="573">
          <cell r="G573">
            <v>0</v>
          </cell>
        </row>
        <row r="574">
          <cell r="G574">
            <v>0</v>
          </cell>
        </row>
        <row r="575">
          <cell r="G575">
            <v>0</v>
          </cell>
        </row>
        <row r="576">
          <cell r="G576">
            <v>0</v>
          </cell>
        </row>
        <row r="578">
          <cell r="G578">
            <v>0</v>
          </cell>
        </row>
        <row r="579">
          <cell r="G579">
            <v>0</v>
          </cell>
        </row>
        <row r="580">
          <cell r="G580">
            <v>0</v>
          </cell>
        </row>
        <row r="581">
          <cell r="G581">
            <v>0</v>
          </cell>
        </row>
        <row r="585">
          <cell r="G585">
            <v>0</v>
          </cell>
        </row>
        <row r="586">
          <cell r="G586">
            <v>0</v>
          </cell>
        </row>
        <row r="587">
          <cell r="G587" t="e">
            <v>#DIV/0!</v>
          </cell>
        </row>
        <row r="588">
          <cell r="G588" t="e">
            <v>#DIV/0!</v>
          </cell>
        </row>
        <row r="592">
          <cell r="G592">
            <v>0</v>
          </cell>
        </row>
        <row r="593">
          <cell r="G593">
            <v>0</v>
          </cell>
        </row>
        <row r="594">
          <cell r="G594">
            <v>0</v>
          </cell>
        </row>
        <row r="595">
          <cell r="G595">
            <v>0</v>
          </cell>
        </row>
        <row r="596">
          <cell r="G596">
            <v>0</v>
          </cell>
        </row>
        <row r="597">
          <cell r="G597" t="str">
            <v>xxxxx</v>
          </cell>
        </row>
        <row r="598">
          <cell r="G598">
            <v>0</v>
          </cell>
        </row>
        <row r="599">
          <cell r="G599">
            <v>0</v>
          </cell>
        </row>
        <row r="600">
          <cell r="G600">
            <v>0</v>
          </cell>
        </row>
        <row r="601">
          <cell r="G601">
            <v>0</v>
          </cell>
        </row>
        <row r="602">
          <cell r="G602">
            <v>0</v>
          </cell>
        </row>
        <row r="606">
          <cell r="G606">
            <v>0</v>
          </cell>
        </row>
        <row r="607">
          <cell r="G607">
            <v>0</v>
          </cell>
        </row>
        <row r="608">
          <cell r="G608">
            <v>0</v>
          </cell>
        </row>
        <row r="610">
          <cell r="G610">
            <v>0</v>
          </cell>
        </row>
        <row r="611">
          <cell r="G611">
            <v>0</v>
          </cell>
        </row>
        <row r="612">
          <cell r="G612">
            <v>0</v>
          </cell>
        </row>
        <row r="625">
          <cell r="G625">
            <v>0</v>
          </cell>
        </row>
        <row r="626">
          <cell r="G626">
            <v>0</v>
          </cell>
        </row>
        <row r="627">
          <cell r="G627">
            <v>0</v>
          </cell>
        </row>
        <row r="628">
          <cell r="G628">
            <v>0</v>
          </cell>
        </row>
        <row r="629">
          <cell r="G629">
            <v>0</v>
          </cell>
        </row>
        <row r="630">
          <cell r="G630">
            <v>0</v>
          </cell>
        </row>
        <row r="632">
          <cell r="G632">
            <v>0</v>
          </cell>
        </row>
        <row r="633">
          <cell r="G633">
            <v>0</v>
          </cell>
        </row>
        <row r="634">
          <cell r="G634">
            <v>0</v>
          </cell>
        </row>
        <row r="635">
          <cell r="G635">
            <v>0</v>
          </cell>
        </row>
        <row r="636">
          <cell r="G636">
            <v>0</v>
          </cell>
        </row>
        <row r="637">
          <cell r="G637">
            <v>0</v>
          </cell>
        </row>
        <row r="642">
          <cell r="G642" t="str">
            <v xml:space="preserve"> </v>
          </cell>
        </row>
        <row r="643">
          <cell r="G643">
            <v>0</v>
          </cell>
        </row>
        <row r="644">
          <cell r="G644">
            <v>0</v>
          </cell>
        </row>
        <row r="645">
          <cell r="G645">
            <v>0</v>
          </cell>
        </row>
        <row r="646">
          <cell r="G646">
            <v>0</v>
          </cell>
        </row>
        <row r="647">
          <cell r="G647">
            <v>0</v>
          </cell>
        </row>
        <row r="648">
          <cell r="G648">
            <v>0</v>
          </cell>
        </row>
        <row r="649">
          <cell r="G649">
            <v>0</v>
          </cell>
        </row>
        <row r="650">
          <cell r="G650">
            <v>0</v>
          </cell>
        </row>
        <row r="651">
          <cell r="G651">
            <v>0</v>
          </cell>
        </row>
        <row r="652">
          <cell r="G652">
            <v>0</v>
          </cell>
        </row>
        <row r="653">
          <cell r="G653">
            <v>0</v>
          </cell>
        </row>
        <row r="654">
          <cell r="G654">
            <v>0</v>
          </cell>
        </row>
        <row r="655">
          <cell r="G655">
            <v>0</v>
          </cell>
        </row>
        <row r="656">
          <cell r="G656">
            <v>0</v>
          </cell>
        </row>
        <row r="657">
          <cell r="G657">
            <v>0</v>
          </cell>
        </row>
        <row r="659">
          <cell r="G659">
            <v>0</v>
          </cell>
        </row>
        <row r="660">
          <cell r="G660">
            <v>0</v>
          </cell>
        </row>
        <row r="661">
          <cell r="G661">
            <v>0</v>
          </cell>
        </row>
        <row r="662">
          <cell r="G662">
            <v>0</v>
          </cell>
        </row>
        <row r="663">
          <cell r="G663">
            <v>0</v>
          </cell>
        </row>
        <row r="664">
          <cell r="G664">
            <v>0</v>
          </cell>
        </row>
        <row r="665">
          <cell r="G665">
            <v>0</v>
          </cell>
        </row>
        <row r="666">
          <cell r="G666">
            <v>0</v>
          </cell>
        </row>
        <row r="667">
          <cell r="G667">
            <v>0</v>
          </cell>
        </row>
        <row r="668">
          <cell r="G668">
            <v>0</v>
          </cell>
        </row>
        <row r="669">
          <cell r="G669">
            <v>0</v>
          </cell>
        </row>
        <row r="670">
          <cell r="G670">
            <v>0</v>
          </cell>
        </row>
        <row r="671">
          <cell r="G671">
            <v>0</v>
          </cell>
        </row>
        <row r="672">
          <cell r="G672">
            <v>0</v>
          </cell>
        </row>
        <row r="673">
          <cell r="G673">
            <v>0</v>
          </cell>
        </row>
        <row r="677">
          <cell r="G677" t="e">
            <v>#DIV/0!</v>
          </cell>
        </row>
        <row r="678">
          <cell r="G678" t="e">
            <v>#DIV/0!</v>
          </cell>
        </row>
        <row r="680">
          <cell r="G680">
            <v>0</v>
          </cell>
        </row>
        <row r="681">
          <cell r="G681">
            <v>0</v>
          </cell>
        </row>
        <row r="689">
          <cell r="G689">
            <v>0</v>
          </cell>
        </row>
        <row r="690">
          <cell r="G690">
            <v>0</v>
          </cell>
        </row>
        <row r="691">
          <cell r="G691" t="e">
            <v>#DIV/0!</v>
          </cell>
        </row>
        <row r="692">
          <cell r="G692" t="e">
            <v>#DIV/0!</v>
          </cell>
        </row>
        <row r="693">
          <cell r="G693" t="e">
            <v>#DIV/0!</v>
          </cell>
        </row>
        <row r="694">
          <cell r="G694" t="e">
            <v>#DIV/0!</v>
          </cell>
        </row>
        <row r="696">
          <cell r="G696">
            <v>0</v>
          </cell>
        </row>
        <row r="697">
          <cell r="G697">
            <v>0</v>
          </cell>
        </row>
        <row r="698">
          <cell r="G698">
            <v>0</v>
          </cell>
        </row>
        <row r="699">
          <cell r="G699">
            <v>0</v>
          </cell>
        </row>
        <row r="700">
          <cell r="G700">
            <v>0</v>
          </cell>
        </row>
        <row r="701">
          <cell r="G701">
            <v>0</v>
          </cell>
        </row>
        <row r="703">
          <cell r="G703">
            <v>0</v>
          </cell>
        </row>
        <row r="708">
          <cell r="G708">
            <v>0</v>
          </cell>
        </row>
        <row r="709">
          <cell r="G709">
            <v>0</v>
          </cell>
        </row>
        <row r="710">
          <cell r="G710">
            <v>0</v>
          </cell>
        </row>
        <row r="712">
          <cell r="G712">
            <v>0</v>
          </cell>
        </row>
        <row r="713">
          <cell r="G713">
            <v>0</v>
          </cell>
        </row>
        <row r="714">
          <cell r="G714">
            <v>0</v>
          </cell>
        </row>
        <row r="719">
          <cell r="G719" t="e">
            <v>#DIV/0!</v>
          </cell>
        </row>
        <row r="720">
          <cell r="G720" t="e">
            <v>#DIV/0!</v>
          </cell>
        </row>
        <row r="722">
          <cell r="G722">
            <v>0</v>
          </cell>
        </row>
        <row r="723">
          <cell r="G723">
            <v>0</v>
          </cell>
        </row>
        <row r="727">
          <cell r="G727">
            <v>0</v>
          </cell>
        </row>
        <row r="728">
          <cell r="G728">
            <v>0</v>
          </cell>
        </row>
        <row r="730">
          <cell r="G730">
            <v>0</v>
          </cell>
        </row>
        <row r="731">
          <cell r="G731">
            <v>0</v>
          </cell>
        </row>
      </sheetData>
      <sheetData sheetId="9"/>
      <sheetData sheetId="10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V228"/>
  <sheetViews>
    <sheetView showGridLines="0" tabSelected="1" topLeftCell="A11" zoomScaleNormal="100" workbookViewId="0">
      <selection activeCell="H18" sqref="H18"/>
    </sheetView>
  </sheetViews>
  <sheetFormatPr baseColWidth="10" defaultColWidth="11.44140625" defaultRowHeight="11.4" x14ac:dyDescent="0.2"/>
  <cols>
    <col min="1" max="1" width="4.88671875" style="3" customWidth="1"/>
    <col min="2" max="2" width="22" style="1" bestFit="1" customWidth="1"/>
    <col min="3" max="3" width="10.44140625" style="1" customWidth="1"/>
    <col min="4" max="9" width="8.6640625" style="1" customWidth="1"/>
    <col min="10" max="12" width="11.44140625" style="1" customWidth="1"/>
    <col min="13" max="13" width="5.6640625" style="1" customWidth="1"/>
    <col min="14" max="14" width="7" style="1" customWidth="1"/>
    <col min="15" max="15" width="26" style="1" customWidth="1"/>
    <col min="16" max="16" width="13.109375" style="1" customWidth="1"/>
    <col min="17" max="17" width="11.44140625" style="1" customWidth="1"/>
    <col min="18" max="16384" width="11.44140625" style="1"/>
  </cols>
  <sheetData>
    <row r="1" spans="1:22" x14ac:dyDescent="0.2">
      <c r="A1" s="18" t="s">
        <v>0</v>
      </c>
      <c r="B1" s="18"/>
    </row>
    <row r="2" spans="1:22" x14ac:dyDescent="0.2">
      <c r="A2" s="2" t="s">
        <v>1</v>
      </c>
    </row>
    <row r="4" spans="1:22" x14ac:dyDescent="0.2">
      <c r="A4" s="19" t="str">
        <f>A14</f>
        <v>Tabell 2-C-1-A1 - Sum personellinnsats innen helsestasjons- og skolehelsetjeneste - timeverk pr. uke</v>
      </c>
      <c r="B4" s="20"/>
      <c r="C4" s="20"/>
      <c r="D4" s="20"/>
      <c r="E4" s="20"/>
      <c r="F4" s="20"/>
      <c r="G4" s="20"/>
      <c r="H4" s="20"/>
      <c r="I4" s="20"/>
      <c r="J4" s="20"/>
      <c r="K4" s="20"/>
    </row>
    <row r="5" spans="1:22" x14ac:dyDescent="0.2">
      <c r="A5" s="4" t="str">
        <f>A44</f>
        <v>Tabell 2-B-1-A2 - Sum personellinnsats- helsestasjonstjeneste til gravide og barn 0 - 5 år - timeverk pr. uke</v>
      </c>
    </row>
    <row r="6" spans="1:22" x14ac:dyDescent="0.2">
      <c r="A6" s="4" t="str">
        <f>A104</f>
        <v>Tabell 2-B-1-A3 - Sum personellinnsats- skolehelsetjeneste i ungdomstrinnet - timeverk pr. uke</v>
      </c>
    </row>
    <row r="7" spans="1:22" x14ac:dyDescent="0.2">
      <c r="A7" s="4" t="str">
        <f>A134</f>
        <v>Tabell 2-B-1-A4 - Sum personellinnsats- skolehelsetjeneste i videregående skole - timeverk pr. uke</v>
      </c>
    </row>
    <row r="8" spans="1:22" x14ac:dyDescent="0.2">
      <c r="A8" s="4" t="str">
        <f>A167</f>
        <v>Tabell 2-B-1-A5 - Sum personellinnsats- helsestasjon for ungdom - timeverk pr. uke</v>
      </c>
    </row>
    <row r="9" spans="1:22" x14ac:dyDescent="0.2">
      <c r="A9" s="4" t="str">
        <f>A199</f>
        <v>Tabell 2-B-1-A6 - Sum personellinnsats  - ledelse - innen helsestasjons- og skolehelsetjeneste - timeverk pr. uke</v>
      </c>
    </row>
    <row r="10" spans="1:22" x14ac:dyDescent="0.2">
      <c r="A10" s="4" t="str">
        <f>N14</f>
        <v>Tabell 2-B-1-B - Helsestasjon for ungdom</v>
      </c>
      <c r="O10" s="1" t="s">
        <v>2</v>
      </c>
    </row>
    <row r="11" spans="1:22" x14ac:dyDescent="0.2">
      <c r="A11" s="4"/>
      <c r="J11" s="21"/>
      <c r="K11" s="21"/>
    </row>
    <row r="12" spans="1:22" x14ac:dyDescent="0.2">
      <c r="A12" s="4"/>
    </row>
    <row r="13" spans="1:22" x14ac:dyDescent="0.2">
      <c r="A13" s="4"/>
    </row>
    <row r="14" spans="1:22" s="5" customFormat="1" ht="12.6" thickBot="1" x14ac:dyDescent="0.3">
      <c r="A14" s="22" t="s">
        <v>3</v>
      </c>
      <c r="N14" s="22" t="s">
        <v>4</v>
      </c>
    </row>
    <row r="15" spans="1:22" s="5" customFormat="1" ht="60.6" thickBot="1" x14ac:dyDescent="0.3">
      <c r="A15" s="6" t="s">
        <v>5</v>
      </c>
      <c r="B15" s="7" t="s">
        <v>6</v>
      </c>
      <c r="C15" s="8" t="s">
        <v>7</v>
      </c>
      <c r="D15" s="8" t="s">
        <v>8</v>
      </c>
      <c r="E15" s="8" t="s">
        <v>9</v>
      </c>
      <c r="F15" s="8" t="s">
        <v>10</v>
      </c>
      <c r="G15" s="8" t="s">
        <v>11</v>
      </c>
      <c r="H15" s="9" t="s">
        <v>12</v>
      </c>
      <c r="I15" s="9" t="s">
        <v>13</v>
      </c>
      <c r="N15" s="6" t="s">
        <v>5</v>
      </c>
      <c r="O15" s="7" t="s">
        <v>6</v>
      </c>
      <c r="P15" s="17" t="s">
        <v>14</v>
      </c>
      <c r="Q15" s="17" t="s">
        <v>15</v>
      </c>
      <c r="V15" s="5" t="s">
        <v>2</v>
      </c>
    </row>
    <row r="16" spans="1:22" x14ac:dyDescent="0.2">
      <c r="A16" s="10">
        <v>1</v>
      </c>
      <c r="B16" s="11" t="s">
        <v>16</v>
      </c>
      <c r="C16" s="54">
        <f t="shared" ref="C16:I30" si="0">C46+C77+C106+C136+C169+C201</f>
        <v>1485</v>
      </c>
      <c r="D16" s="55">
        <f t="shared" si="0"/>
        <v>412.5</v>
      </c>
      <c r="E16" s="55">
        <f t="shared" si="0"/>
        <v>70</v>
      </c>
      <c r="F16" s="55">
        <f t="shared" si="0"/>
        <v>63</v>
      </c>
      <c r="G16" s="55">
        <f t="shared" si="0"/>
        <v>157.80000000000001</v>
      </c>
      <c r="H16" s="56">
        <f t="shared" si="0"/>
        <v>273.74</v>
      </c>
      <c r="I16" s="57">
        <f t="shared" si="0"/>
        <v>2462.04</v>
      </c>
      <c r="N16" s="10">
        <v>1</v>
      </c>
      <c r="O16" s="11" t="s">
        <v>16</v>
      </c>
      <c r="P16" s="112">
        <v>1824</v>
      </c>
      <c r="Q16" s="113">
        <v>901</v>
      </c>
    </row>
    <row r="17" spans="1:20" x14ac:dyDescent="0.2">
      <c r="A17" s="12">
        <v>2</v>
      </c>
      <c r="B17" s="13" t="s">
        <v>17</v>
      </c>
      <c r="C17" s="58">
        <f t="shared" si="0"/>
        <v>1630.9</v>
      </c>
      <c r="D17" s="59">
        <f t="shared" si="0"/>
        <v>453.75</v>
      </c>
      <c r="E17" s="59">
        <f t="shared" si="0"/>
        <v>54.75</v>
      </c>
      <c r="F17" s="59">
        <f t="shared" si="0"/>
        <v>142</v>
      </c>
      <c r="G17" s="59">
        <f t="shared" si="0"/>
        <v>191.25</v>
      </c>
      <c r="H17" s="60">
        <f t="shared" si="0"/>
        <v>150</v>
      </c>
      <c r="I17" s="61">
        <f t="shared" si="0"/>
        <v>2622.65</v>
      </c>
      <c r="N17" s="12">
        <v>2</v>
      </c>
      <c r="O17" s="13" t="s">
        <v>17</v>
      </c>
      <c r="P17" s="38">
        <v>2297</v>
      </c>
      <c r="Q17" s="47">
        <v>1615</v>
      </c>
    </row>
    <row r="18" spans="1:20" x14ac:dyDescent="0.2">
      <c r="A18" s="12">
        <v>3</v>
      </c>
      <c r="B18" s="13" t="s">
        <v>18</v>
      </c>
      <c r="C18" s="58">
        <f t="shared" si="0"/>
        <v>948.75</v>
      </c>
      <c r="D18" s="59">
        <f t="shared" si="0"/>
        <v>217.5</v>
      </c>
      <c r="E18" s="59">
        <f t="shared" si="0"/>
        <v>66</v>
      </c>
      <c r="F18" s="59">
        <f t="shared" si="0"/>
        <v>66</v>
      </c>
      <c r="G18" s="59">
        <f t="shared" si="0"/>
        <v>112.5</v>
      </c>
      <c r="H18" s="60">
        <f t="shared" si="0"/>
        <v>56.25</v>
      </c>
      <c r="I18" s="61">
        <f t="shared" si="0"/>
        <v>1467</v>
      </c>
      <c r="N18" s="12">
        <v>3</v>
      </c>
      <c r="O18" s="13" t="s">
        <v>18</v>
      </c>
      <c r="P18" s="38">
        <v>241</v>
      </c>
      <c r="Q18" s="47">
        <v>177</v>
      </c>
    </row>
    <row r="19" spans="1:20" x14ac:dyDescent="0.2">
      <c r="A19" s="12">
        <v>4</v>
      </c>
      <c r="B19" s="13" t="s">
        <v>19</v>
      </c>
      <c r="C19" s="58">
        <f t="shared" si="0"/>
        <v>978.76</v>
      </c>
      <c r="D19" s="59">
        <f t="shared" si="0"/>
        <v>181.88</v>
      </c>
      <c r="E19" s="59">
        <f t="shared" si="0"/>
        <v>41.25</v>
      </c>
      <c r="F19" s="59">
        <f t="shared" si="0"/>
        <v>68.7</v>
      </c>
      <c r="G19" s="59">
        <f t="shared" si="0"/>
        <v>0</v>
      </c>
      <c r="H19" s="60">
        <f t="shared" si="0"/>
        <v>75</v>
      </c>
      <c r="I19" s="61">
        <f t="shared" si="0"/>
        <v>1345.5900000000001</v>
      </c>
      <c r="N19" s="12">
        <v>4</v>
      </c>
      <c r="O19" s="13" t="s">
        <v>19</v>
      </c>
      <c r="P19" s="38">
        <v>3072</v>
      </c>
      <c r="Q19" s="47">
        <v>3072</v>
      </c>
    </row>
    <row r="20" spans="1:20" x14ac:dyDescent="0.2">
      <c r="A20" s="12">
        <v>5</v>
      </c>
      <c r="B20" s="13" t="s">
        <v>20</v>
      </c>
      <c r="C20" s="58">
        <f t="shared" si="0"/>
        <v>1076.5</v>
      </c>
      <c r="D20" s="59">
        <f t="shared" si="0"/>
        <v>240</v>
      </c>
      <c r="E20" s="59">
        <f t="shared" si="0"/>
        <v>61</v>
      </c>
      <c r="F20" s="59">
        <f t="shared" si="0"/>
        <v>35.5</v>
      </c>
      <c r="G20" s="59">
        <f t="shared" si="0"/>
        <v>202.5</v>
      </c>
      <c r="H20" s="60">
        <f t="shared" si="0"/>
        <v>82.5</v>
      </c>
      <c r="I20" s="61">
        <f t="shared" si="0"/>
        <v>1698</v>
      </c>
      <c r="N20" s="12">
        <v>5</v>
      </c>
      <c r="O20" s="13" t="s">
        <v>20</v>
      </c>
      <c r="P20" s="38">
        <v>3070</v>
      </c>
      <c r="Q20" s="47">
        <v>1743</v>
      </c>
    </row>
    <row r="21" spans="1:20" x14ac:dyDescent="0.2">
      <c r="A21" s="12">
        <v>6</v>
      </c>
      <c r="B21" s="13" t="s">
        <v>21</v>
      </c>
      <c r="C21" s="58">
        <f t="shared" si="0"/>
        <v>892.42</v>
      </c>
      <c r="D21" s="59">
        <f t="shared" si="0"/>
        <v>90</v>
      </c>
      <c r="E21" s="59">
        <f t="shared" si="0"/>
        <v>30</v>
      </c>
      <c r="F21" s="59">
        <f t="shared" si="0"/>
        <v>100.8</v>
      </c>
      <c r="G21" s="59">
        <f t="shared" si="0"/>
        <v>0</v>
      </c>
      <c r="H21" s="60">
        <f t="shared" si="0"/>
        <v>75</v>
      </c>
      <c r="I21" s="61">
        <f t="shared" si="0"/>
        <v>1188.2199999999998</v>
      </c>
      <c r="N21" s="12">
        <v>6</v>
      </c>
      <c r="O21" s="13" t="s">
        <v>21</v>
      </c>
      <c r="P21" s="38">
        <v>905</v>
      </c>
      <c r="Q21" s="47">
        <v>442</v>
      </c>
    </row>
    <row r="22" spans="1:20" x14ac:dyDescent="0.2">
      <c r="A22" s="12">
        <v>7</v>
      </c>
      <c r="B22" s="13" t="s">
        <v>22</v>
      </c>
      <c r="C22" s="58">
        <f t="shared" si="0"/>
        <v>1207</v>
      </c>
      <c r="D22" s="59">
        <f t="shared" si="0"/>
        <v>189</v>
      </c>
      <c r="E22" s="59">
        <f t="shared" si="0"/>
        <v>72</v>
      </c>
      <c r="F22" s="59">
        <f t="shared" si="0"/>
        <v>2</v>
      </c>
      <c r="G22" s="59">
        <f t="shared" si="0"/>
        <v>0</v>
      </c>
      <c r="H22" s="60">
        <f t="shared" si="0"/>
        <v>98</v>
      </c>
      <c r="I22" s="61">
        <f t="shared" si="0"/>
        <v>1568</v>
      </c>
      <c r="N22" s="12">
        <v>7</v>
      </c>
      <c r="O22" s="13" t="s">
        <v>22</v>
      </c>
      <c r="P22" s="38">
        <v>1044</v>
      </c>
      <c r="Q22" s="47">
        <v>427</v>
      </c>
    </row>
    <row r="23" spans="1:20" x14ac:dyDescent="0.2">
      <c r="A23" s="12">
        <v>8</v>
      </c>
      <c r="B23" s="13" t="s">
        <v>23</v>
      </c>
      <c r="C23" s="58">
        <f t="shared" si="0"/>
        <v>1323.75</v>
      </c>
      <c r="D23" s="59">
        <f t="shared" si="0"/>
        <v>176.25</v>
      </c>
      <c r="E23" s="59">
        <f t="shared" si="0"/>
        <v>54</v>
      </c>
      <c r="F23" s="59">
        <f t="shared" si="0"/>
        <v>53</v>
      </c>
      <c r="G23" s="59">
        <f t="shared" si="0"/>
        <v>84.38</v>
      </c>
      <c r="H23" s="60">
        <f t="shared" si="0"/>
        <v>97.5</v>
      </c>
      <c r="I23" s="61">
        <f t="shared" si="0"/>
        <v>1788.88</v>
      </c>
      <c r="N23" s="12">
        <v>8</v>
      </c>
      <c r="O23" s="13" t="s">
        <v>23</v>
      </c>
      <c r="P23" s="38">
        <v>2302</v>
      </c>
      <c r="Q23" s="47">
        <v>1259</v>
      </c>
    </row>
    <row r="24" spans="1:20" x14ac:dyDescent="0.2">
      <c r="A24" s="12">
        <v>9</v>
      </c>
      <c r="B24" s="13" t="s">
        <v>24</v>
      </c>
      <c r="C24" s="58">
        <f t="shared" si="0"/>
        <v>1004.6</v>
      </c>
      <c r="D24" s="59">
        <f t="shared" si="0"/>
        <v>157.5</v>
      </c>
      <c r="E24" s="59">
        <f t="shared" si="0"/>
        <v>54.75</v>
      </c>
      <c r="F24" s="59">
        <f t="shared" si="0"/>
        <v>18.75</v>
      </c>
      <c r="G24" s="59">
        <f t="shared" si="0"/>
        <v>187.6</v>
      </c>
      <c r="H24" s="60">
        <f t="shared" si="0"/>
        <v>153.75</v>
      </c>
      <c r="I24" s="61">
        <f t="shared" si="0"/>
        <v>1576.95</v>
      </c>
      <c r="N24" s="12">
        <v>9</v>
      </c>
      <c r="O24" s="13" t="s">
        <v>24</v>
      </c>
      <c r="P24" s="38">
        <v>695</v>
      </c>
      <c r="Q24" s="47">
        <v>667</v>
      </c>
      <c r="T24" s="1" t="s">
        <v>2</v>
      </c>
    </row>
    <row r="25" spans="1:20" x14ac:dyDescent="0.2">
      <c r="A25" s="12">
        <v>10</v>
      </c>
      <c r="B25" s="13" t="s">
        <v>25</v>
      </c>
      <c r="C25" s="58">
        <f t="shared" si="0"/>
        <v>855</v>
      </c>
      <c r="D25" s="59">
        <f t="shared" si="0"/>
        <v>141.25</v>
      </c>
      <c r="E25" s="59">
        <f t="shared" si="0"/>
        <v>30.75</v>
      </c>
      <c r="F25" s="59">
        <f t="shared" si="0"/>
        <v>180</v>
      </c>
      <c r="G25" s="59">
        <f t="shared" si="0"/>
        <v>30</v>
      </c>
      <c r="H25" s="60">
        <f t="shared" si="0"/>
        <v>37.5</v>
      </c>
      <c r="I25" s="61">
        <f t="shared" si="0"/>
        <v>1274.5</v>
      </c>
      <c r="N25" s="12">
        <v>10</v>
      </c>
      <c r="O25" s="13" t="s">
        <v>25</v>
      </c>
      <c r="P25" s="38">
        <v>497</v>
      </c>
      <c r="Q25" s="47">
        <v>258</v>
      </c>
    </row>
    <row r="26" spans="1:20" x14ac:dyDescent="0.2">
      <c r="A26" s="12">
        <v>11</v>
      </c>
      <c r="B26" s="13" t="s">
        <v>26</v>
      </c>
      <c r="C26" s="58">
        <f t="shared" si="0"/>
        <v>912.63</v>
      </c>
      <c r="D26" s="59">
        <f t="shared" si="0"/>
        <v>157.5</v>
      </c>
      <c r="E26" s="59">
        <f t="shared" si="0"/>
        <v>52.5</v>
      </c>
      <c r="F26" s="59">
        <f t="shared" si="0"/>
        <v>172.5</v>
      </c>
      <c r="G26" s="59">
        <f t="shared" si="0"/>
        <v>112.5</v>
      </c>
      <c r="H26" s="60">
        <f t="shared" si="0"/>
        <v>116.25</v>
      </c>
      <c r="I26" s="61">
        <f t="shared" si="0"/>
        <v>1523.88</v>
      </c>
      <c r="N26" s="12">
        <v>11</v>
      </c>
      <c r="O26" s="13" t="s">
        <v>27</v>
      </c>
      <c r="P26" s="38">
        <v>247</v>
      </c>
      <c r="Q26" s="47">
        <v>239</v>
      </c>
    </row>
    <row r="27" spans="1:20" x14ac:dyDescent="0.2">
      <c r="A27" s="12">
        <v>12</v>
      </c>
      <c r="B27" s="13" t="s">
        <v>28</v>
      </c>
      <c r="C27" s="58">
        <f t="shared" si="0"/>
        <v>974.98</v>
      </c>
      <c r="D27" s="59">
        <f t="shared" si="0"/>
        <v>225</v>
      </c>
      <c r="E27" s="59">
        <f t="shared" si="0"/>
        <v>93.75</v>
      </c>
      <c r="F27" s="59">
        <f t="shared" si="0"/>
        <v>11</v>
      </c>
      <c r="G27" s="59">
        <f t="shared" si="0"/>
        <v>187.5</v>
      </c>
      <c r="H27" s="60">
        <f t="shared" si="0"/>
        <v>131.25</v>
      </c>
      <c r="I27" s="61">
        <f t="shared" si="0"/>
        <v>1623.4799999999996</v>
      </c>
      <c r="K27" s="1" t="s">
        <v>29</v>
      </c>
      <c r="N27" s="12">
        <v>12</v>
      </c>
      <c r="O27" s="13" t="s">
        <v>30</v>
      </c>
      <c r="P27" s="38">
        <v>579</v>
      </c>
      <c r="Q27" s="47">
        <v>240</v>
      </c>
    </row>
    <row r="28" spans="1:20" ht="12" x14ac:dyDescent="0.25">
      <c r="A28" s="12">
        <v>13</v>
      </c>
      <c r="B28" s="13" t="s">
        <v>31</v>
      </c>
      <c r="C28" s="58">
        <f t="shared" si="0"/>
        <v>1369</v>
      </c>
      <c r="D28" s="59">
        <f t="shared" si="0"/>
        <v>206.25</v>
      </c>
      <c r="E28" s="59">
        <f t="shared" si="0"/>
        <v>73.5</v>
      </c>
      <c r="F28" s="59">
        <f t="shared" si="0"/>
        <v>8.5</v>
      </c>
      <c r="G28" s="59">
        <f t="shared" si="0"/>
        <v>0</v>
      </c>
      <c r="H28" s="60">
        <f t="shared" si="0"/>
        <v>75</v>
      </c>
      <c r="I28" s="61">
        <f t="shared" si="0"/>
        <v>1732.25</v>
      </c>
      <c r="K28" s="16">
        <v>1950</v>
      </c>
      <c r="N28" s="12">
        <v>13</v>
      </c>
      <c r="O28" s="13" t="s">
        <v>31</v>
      </c>
      <c r="P28" s="38">
        <v>846</v>
      </c>
      <c r="Q28" s="47">
        <v>364</v>
      </c>
    </row>
    <row r="29" spans="1:20" x14ac:dyDescent="0.2">
      <c r="A29" s="12">
        <v>14</v>
      </c>
      <c r="B29" s="13" t="s">
        <v>32</v>
      </c>
      <c r="C29" s="58">
        <f t="shared" si="0"/>
        <v>1342.5</v>
      </c>
      <c r="D29" s="59">
        <f t="shared" si="0"/>
        <v>198.75</v>
      </c>
      <c r="E29" s="59">
        <f t="shared" si="0"/>
        <v>47</v>
      </c>
      <c r="F29" s="59">
        <f t="shared" si="0"/>
        <v>78.48</v>
      </c>
      <c r="G29" s="59">
        <f t="shared" si="0"/>
        <v>209.5</v>
      </c>
      <c r="H29" s="60">
        <f t="shared" si="0"/>
        <v>112.5</v>
      </c>
      <c r="I29" s="61">
        <f t="shared" si="0"/>
        <v>1988.73</v>
      </c>
      <c r="N29" s="12">
        <v>14</v>
      </c>
      <c r="O29" s="13" t="s">
        <v>32</v>
      </c>
      <c r="P29" s="38">
        <v>1082</v>
      </c>
      <c r="Q29" s="47">
        <v>567</v>
      </c>
    </row>
    <row r="30" spans="1:20" ht="12" thickBot="1" x14ac:dyDescent="0.25">
      <c r="A30" s="14">
        <v>15</v>
      </c>
      <c r="B30" s="15" t="s">
        <v>33</v>
      </c>
      <c r="C30" s="62">
        <f t="shared" si="0"/>
        <v>1136.25</v>
      </c>
      <c r="D30" s="63">
        <f t="shared" si="0"/>
        <v>170.25</v>
      </c>
      <c r="E30" s="63">
        <f t="shared" si="0"/>
        <v>47</v>
      </c>
      <c r="F30" s="63">
        <f t="shared" si="0"/>
        <v>163</v>
      </c>
      <c r="G30" s="63">
        <f t="shared" si="0"/>
        <v>0</v>
      </c>
      <c r="H30" s="64">
        <f t="shared" si="0"/>
        <v>146.25</v>
      </c>
      <c r="I30" s="65">
        <f t="shared" si="0"/>
        <v>1662.75</v>
      </c>
      <c r="K30" s="1" t="s">
        <v>34</v>
      </c>
      <c r="L30" s="1" t="s">
        <v>35</v>
      </c>
      <c r="N30" s="14">
        <v>15</v>
      </c>
      <c r="O30" s="15" t="s">
        <v>33</v>
      </c>
      <c r="P30" s="39">
        <v>438</v>
      </c>
      <c r="Q30" s="48">
        <v>215</v>
      </c>
    </row>
    <row r="31" spans="1:20" s="16" customFormat="1" ht="12" x14ac:dyDescent="0.25">
      <c r="A31" s="27"/>
      <c r="B31" s="43" t="s">
        <v>81</v>
      </c>
      <c r="C31" s="37">
        <f t="shared" ref="C31:I31" si="1">SUM(C16:C30)</f>
        <v>17138.04</v>
      </c>
      <c r="D31" s="28">
        <f t="shared" si="1"/>
        <v>3217.38</v>
      </c>
      <c r="E31" s="28">
        <f t="shared" si="1"/>
        <v>848.25</v>
      </c>
      <c r="F31" s="28">
        <f t="shared" si="1"/>
        <v>1163.23</v>
      </c>
      <c r="G31" s="28">
        <f t="shared" si="1"/>
        <v>1475.53</v>
      </c>
      <c r="H31" s="29">
        <f t="shared" si="1"/>
        <v>1680.49</v>
      </c>
      <c r="I31" s="46">
        <f t="shared" si="1"/>
        <v>25522.920000000002</v>
      </c>
      <c r="J31" s="74"/>
      <c r="K31" s="16">
        <f>I31*52</f>
        <v>1327191.8400000001</v>
      </c>
      <c r="L31" s="16">
        <f>K31/$K$28</f>
        <v>680.61120000000005</v>
      </c>
      <c r="N31" s="27"/>
      <c r="O31" s="43" t="s">
        <v>81</v>
      </c>
      <c r="P31" s="66">
        <f>SUM(P16:P30)</f>
        <v>19139</v>
      </c>
      <c r="Q31" s="77">
        <f>SUM(Q16:Q30)</f>
        <v>12186</v>
      </c>
    </row>
    <row r="32" spans="1:20" x14ac:dyDescent="0.2">
      <c r="A32" s="32"/>
      <c r="B32" s="44" t="s">
        <v>80</v>
      </c>
      <c r="C32" s="38">
        <v>17360.41</v>
      </c>
      <c r="D32" s="33">
        <v>3145.01</v>
      </c>
      <c r="E32" s="33">
        <v>847</v>
      </c>
      <c r="F32" s="33">
        <v>984.30000000000007</v>
      </c>
      <c r="G32" s="33">
        <v>1376.6299999999999</v>
      </c>
      <c r="H32" s="34">
        <v>1623.96</v>
      </c>
      <c r="I32" s="47">
        <v>25337.309999999998</v>
      </c>
      <c r="J32" s="75"/>
      <c r="K32" s="1">
        <f t="shared" ref="K32:K36" si="2">I32*52</f>
        <v>1317540.1199999999</v>
      </c>
      <c r="L32" s="1">
        <f t="shared" ref="L32:L36" si="3">K32/$K$28</f>
        <v>675.66159999999991</v>
      </c>
      <c r="N32" s="32"/>
      <c r="O32" s="44" t="s">
        <v>80</v>
      </c>
      <c r="P32" s="38">
        <v>16823</v>
      </c>
      <c r="Q32" s="34">
        <v>11002</v>
      </c>
    </row>
    <row r="33" spans="1:19" x14ac:dyDescent="0.2">
      <c r="A33" s="32"/>
      <c r="B33" s="44" t="s">
        <v>36</v>
      </c>
      <c r="C33" s="38">
        <v>16894</v>
      </c>
      <c r="D33" s="33">
        <v>3072</v>
      </c>
      <c r="E33" s="33">
        <v>804</v>
      </c>
      <c r="F33" s="33">
        <v>805</v>
      </c>
      <c r="G33" s="33">
        <v>1395</v>
      </c>
      <c r="H33" s="34">
        <v>1572</v>
      </c>
      <c r="I33" s="47">
        <v>24542</v>
      </c>
      <c r="J33" s="75"/>
      <c r="K33" s="1">
        <f t="shared" si="2"/>
        <v>1276184</v>
      </c>
      <c r="L33" s="1">
        <f t="shared" si="3"/>
        <v>654.45333333333338</v>
      </c>
      <c r="N33" s="32"/>
      <c r="O33" s="44" t="s">
        <v>36</v>
      </c>
      <c r="P33" s="38">
        <v>17023</v>
      </c>
      <c r="Q33" s="34">
        <v>10165</v>
      </c>
    </row>
    <row r="34" spans="1:19" x14ac:dyDescent="0.2">
      <c r="A34" s="32"/>
      <c r="B34" s="44" t="s">
        <v>37</v>
      </c>
      <c r="C34" s="38">
        <v>16934.330000000002</v>
      </c>
      <c r="D34" s="33">
        <v>2817.76</v>
      </c>
      <c r="E34" s="33">
        <v>864.75</v>
      </c>
      <c r="F34" s="33">
        <v>896.69999999999993</v>
      </c>
      <c r="G34" s="33">
        <v>1504.06</v>
      </c>
      <c r="H34" s="34">
        <v>1652.01</v>
      </c>
      <c r="I34" s="47">
        <v>24669.61</v>
      </c>
      <c r="J34" s="75"/>
      <c r="K34" s="1">
        <f t="shared" si="2"/>
        <v>1282819.72</v>
      </c>
      <c r="L34" s="1">
        <f t="shared" si="3"/>
        <v>657.85626666666667</v>
      </c>
      <c r="N34" s="32"/>
      <c r="O34" s="44" t="s">
        <v>37</v>
      </c>
      <c r="P34" s="38">
        <v>10607</v>
      </c>
      <c r="Q34" s="34">
        <v>6981</v>
      </c>
    </row>
    <row r="35" spans="1:19" x14ac:dyDescent="0.2">
      <c r="A35" s="32"/>
      <c r="B35" s="44" t="s">
        <v>38</v>
      </c>
      <c r="C35" s="38">
        <v>16254.034000000001</v>
      </c>
      <c r="D35" s="33">
        <v>2590.7800000000002</v>
      </c>
      <c r="E35" s="33">
        <v>829.77</v>
      </c>
      <c r="F35" s="33">
        <v>1148.08</v>
      </c>
      <c r="G35" s="33">
        <v>1642.03</v>
      </c>
      <c r="H35" s="34">
        <v>1586.77</v>
      </c>
      <c r="I35" s="47">
        <v>24051.464</v>
      </c>
      <c r="J35" s="75"/>
      <c r="K35" s="1">
        <f t="shared" si="2"/>
        <v>1250676.128</v>
      </c>
      <c r="L35" s="1">
        <f t="shared" si="3"/>
        <v>641.37237333333337</v>
      </c>
      <c r="N35" s="32"/>
      <c r="O35" s="44" t="s">
        <v>38</v>
      </c>
      <c r="P35" s="38">
        <v>12573</v>
      </c>
      <c r="Q35" s="34">
        <v>8162</v>
      </c>
    </row>
    <row r="36" spans="1:19" x14ac:dyDescent="0.2">
      <c r="A36" s="32"/>
      <c r="B36" s="44" t="s">
        <v>39</v>
      </c>
      <c r="C36" s="38">
        <v>14456.32</v>
      </c>
      <c r="D36" s="33">
        <v>2173.13</v>
      </c>
      <c r="E36" s="33">
        <v>811.24</v>
      </c>
      <c r="F36" s="33">
        <v>1225.8</v>
      </c>
      <c r="G36" s="33">
        <v>1256.0999999999999</v>
      </c>
      <c r="H36" s="34">
        <v>1452.75</v>
      </c>
      <c r="I36" s="47">
        <v>21375.339999999997</v>
      </c>
      <c r="J36" s="75"/>
      <c r="K36" s="1">
        <f t="shared" si="2"/>
        <v>1111517.6799999997</v>
      </c>
      <c r="L36" s="1">
        <f t="shared" si="3"/>
        <v>570.00906666666651</v>
      </c>
      <c r="N36" s="32"/>
      <c r="O36" s="44" t="s">
        <v>39</v>
      </c>
      <c r="P36" s="38">
        <v>14068</v>
      </c>
      <c r="Q36" s="34">
        <v>10954</v>
      </c>
    </row>
    <row r="37" spans="1:19" x14ac:dyDescent="0.2">
      <c r="A37" s="32"/>
      <c r="B37" s="44" t="s">
        <v>40</v>
      </c>
      <c r="C37" s="38">
        <v>13361.51</v>
      </c>
      <c r="D37" s="33">
        <v>1811.125</v>
      </c>
      <c r="E37" s="33">
        <v>758.65</v>
      </c>
      <c r="F37" s="33">
        <v>918.5</v>
      </c>
      <c r="G37" s="33">
        <v>971.77</v>
      </c>
      <c r="H37" s="34">
        <v>1570.4</v>
      </c>
      <c r="I37" s="47">
        <v>19391.954999999998</v>
      </c>
      <c r="N37" s="32"/>
      <c r="O37" s="44" t="s">
        <v>40</v>
      </c>
      <c r="P37" s="38">
        <v>12795</v>
      </c>
      <c r="Q37" s="34">
        <v>9167</v>
      </c>
    </row>
    <row r="38" spans="1:19" x14ac:dyDescent="0.2">
      <c r="A38" s="32"/>
      <c r="B38" s="44" t="s">
        <v>41</v>
      </c>
      <c r="C38" s="38">
        <v>11555.7</v>
      </c>
      <c r="D38" s="33">
        <v>1374.37</v>
      </c>
      <c r="E38" s="33">
        <v>741.37</v>
      </c>
      <c r="F38" s="33">
        <v>921.55</v>
      </c>
      <c r="G38" s="33">
        <v>923.96</v>
      </c>
      <c r="H38" s="34">
        <v>1600.15</v>
      </c>
      <c r="I38" s="47">
        <v>17117.100000000002</v>
      </c>
      <c r="N38" s="32"/>
      <c r="O38" s="44" t="s">
        <v>41</v>
      </c>
      <c r="P38" s="38">
        <v>9153</v>
      </c>
      <c r="Q38" s="34">
        <v>5586</v>
      </c>
    </row>
    <row r="39" spans="1:19" x14ac:dyDescent="0.2">
      <c r="A39" s="32"/>
      <c r="B39" s="44" t="s">
        <v>42</v>
      </c>
      <c r="C39" s="38">
        <v>10319</v>
      </c>
      <c r="D39" s="33">
        <v>1069.9749999999999</v>
      </c>
      <c r="E39" s="33">
        <v>727</v>
      </c>
      <c r="F39" s="33">
        <v>724.19</v>
      </c>
      <c r="G39" s="33">
        <v>577.75</v>
      </c>
      <c r="H39" s="34">
        <v>1582.3</v>
      </c>
      <c r="I39" s="47">
        <v>15000.215</v>
      </c>
      <c r="N39" s="32"/>
      <c r="O39" s="44" t="s">
        <v>42</v>
      </c>
      <c r="P39" s="38">
        <v>7269</v>
      </c>
      <c r="Q39" s="34">
        <v>4045</v>
      </c>
    </row>
    <row r="40" spans="1:19" x14ac:dyDescent="0.2">
      <c r="A40" s="32"/>
      <c r="B40" s="44" t="s">
        <v>43</v>
      </c>
      <c r="C40" s="38">
        <v>9992.5600000000013</v>
      </c>
      <c r="D40" s="33">
        <v>1105.8</v>
      </c>
      <c r="E40" s="33">
        <v>726.15</v>
      </c>
      <c r="F40" s="33">
        <v>566.71</v>
      </c>
      <c r="G40" s="33">
        <v>480.49</v>
      </c>
      <c r="H40" s="34">
        <v>1687.83</v>
      </c>
      <c r="I40" s="47">
        <v>14559.539999999999</v>
      </c>
      <c r="N40" s="32"/>
      <c r="O40" s="44" t="s">
        <v>43</v>
      </c>
      <c r="P40" s="38">
        <v>8395</v>
      </c>
      <c r="Q40" s="34">
        <v>4446</v>
      </c>
    </row>
    <row r="41" spans="1:19" ht="12" thickBot="1" x14ac:dyDescent="0.25">
      <c r="A41" s="42"/>
      <c r="B41" s="45" t="s">
        <v>44</v>
      </c>
      <c r="C41" s="39">
        <v>8970.380000000001</v>
      </c>
      <c r="D41" s="40">
        <v>1072.25</v>
      </c>
      <c r="E41" s="40">
        <v>714.85</v>
      </c>
      <c r="F41" s="40">
        <v>587.79</v>
      </c>
      <c r="G41" s="40">
        <v>483.89</v>
      </c>
      <c r="H41" s="41">
        <v>1748.38</v>
      </c>
      <c r="I41" s="48">
        <v>13577.54</v>
      </c>
      <c r="N41" s="42"/>
      <c r="O41" s="45" t="s">
        <v>44</v>
      </c>
      <c r="P41" s="39">
        <v>10091</v>
      </c>
      <c r="Q41" s="41">
        <v>5919</v>
      </c>
    </row>
    <row r="42" spans="1:19" s="16" customFormat="1" ht="12" x14ac:dyDescent="0.25">
      <c r="A42" s="1" t="s">
        <v>45</v>
      </c>
      <c r="B42" s="36"/>
      <c r="C42" s="1"/>
      <c r="D42" s="1"/>
      <c r="E42" s="1"/>
      <c r="F42" s="1"/>
      <c r="G42" s="1"/>
      <c r="H42" s="1"/>
      <c r="I42" s="1"/>
      <c r="M42" s="35"/>
      <c r="N42" s="53" t="s">
        <v>46</v>
      </c>
      <c r="O42" s="1"/>
      <c r="P42" s="1"/>
    </row>
    <row r="43" spans="1:19" s="16" customFormat="1" ht="12" x14ac:dyDescent="0.25">
      <c r="A43" s="1" t="s">
        <v>47</v>
      </c>
      <c r="B43" s="36"/>
      <c r="C43" s="1"/>
      <c r="D43" s="1"/>
      <c r="E43" s="1"/>
      <c r="F43" s="1"/>
      <c r="G43" s="1"/>
      <c r="H43" s="1"/>
      <c r="I43" s="1"/>
      <c r="M43" s="35"/>
      <c r="N43" s="36"/>
      <c r="O43" s="1"/>
      <c r="P43" s="1"/>
    </row>
    <row r="44" spans="1:19" s="5" customFormat="1" ht="26.25" customHeight="1" thickBot="1" x14ac:dyDescent="0.3">
      <c r="A44" s="22" t="s">
        <v>48</v>
      </c>
      <c r="M44" s="1"/>
      <c r="N44" s="1"/>
      <c r="O44" s="1"/>
      <c r="P44" s="1"/>
      <c r="Q44" s="1"/>
      <c r="R44" s="1"/>
      <c r="S44" s="1"/>
    </row>
    <row r="45" spans="1:19" s="5" customFormat="1" ht="78.75" customHeight="1" thickBot="1" x14ac:dyDescent="0.3">
      <c r="A45" s="6" t="s">
        <v>5</v>
      </c>
      <c r="B45" s="7" t="s">
        <v>6</v>
      </c>
      <c r="C45" s="8" t="s">
        <v>7</v>
      </c>
      <c r="D45" s="8" t="s">
        <v>8</v>
      </c>
      <c r="E45" s="8" t="s">
        <v>9</v>
      </c>
      <c r="F45" s="8" t="s">
        <v>10</v>
      </c>
      <c r="G45" s="8" t="s">
        <v>11</v>
      </c>
      <c r="H45" s="9" t="s">
        <v>12</v>
      </c>
      <c r="I45" s="23" t="s">
        <v>13</v>
      </c>
      <c r="M45" s="1"/>
      <c r="N45" s="1"/>
      <c r="O45" s="1"/>
      <c r="P45" s="1"/>
      <c r="Q45" s="1"/>
      <c r="R45" s="1"/>
      <c r="S45" s="1"/>
    </row>
    <row r="46" spans="1:19" ht="12.9" customHeight="1" x14ac:dyDescent="0.25">
      <c r="A46" s="10">
        <v>1</v>
      </c>
      <c r="B46" s="11" t="s">
        <v>16</v>
      </c>
      <c r="C46" s="95">
        <v>776.25</v>
      </c>
      <c r="D46" s="96">
        <v>412.5</v>
      </c>
      <c r="E46" s="96">
        <v>50</v>
      </c>
      <c r="F46" s="96">
        <v>41.4</v>
      </c>
      <c r="G46" s="96">
        <v>37.5</v>
      </c>
      <c r="H46" s="97">
        <v>217.5</v>
      </c>
      <c r="I46" s="79">
        <f t="shared" ref="I46:I60" si="4">SUM(C46:H46)</f>
        <v>1535.15</v>
      </c>
    </row>
    <row r="47" spans="1:19" ht="12.9" customHeight="1" x14ac:dyDescent="0.25">
      <c r="A47" s="12">
        <v>2</v>
      </c>
      <c r="B47" s="13" t="s">
        <v>17</v>
      </c>
      <c r="C47" s="98">
        <v>787.5</v>
      </c>
      <c r="D47" s="94">
        <v>412.5</v>
      </c>
      <c r="E47" s="94">
        <v>45</v>
      </c>
      <c r="F47" s="94">
        <v>71</v>
      </c>
      <c r="G47" s="94">
        <v>187.5</v>
      </c>
      <c r="H47" s="99">
        <v>150</v>
      </c>
      <c r="I47" s="30">
        <f t="shared" si="4"/>
        <v>1653.5</v>
      </c>
    </row>
    <row r="48" spans="1:19" ht="13.2" x14ac:dyDescent="0.25">
      <c r="A48" s="12">
        <v>3</v>
      </c>
      <c r="B48" s="13" t="s">
        <v>18</v>
      </c>
      <c r="C48" s="98">
        <v>573.75</v>
      </c>
      <c r="D48" s="94">
        <v>217.5</v>
      </c>
      <c r="E48" s="94">
        <v>50.5</v>
      </c>
      <c r="F48" s="94">
        <v>44</v>
      </c>
      <c r="G48" s="94">
        <v>75</v>
      </c>
      <c r="H48" s="99">
        <v>56.25</v>
      </c>
      <c r="I48" s="30">
        <f t="shared" si="4"/>
        <v>1017</v>
      </c>
    </row>
    <row r="49" spans="1:15" ht="13.2" x14ac:dyDescent="0.25">
      <c r="A49" s="12">
        <v>4</v>
      </c>
      <c r="B49" s="13" t="s">
        <v>19</v>
      </c>
      <c r="C49" s="98">
        <v>341.25</v>
      </c>
      <c r="D49" s="94">
        <v>180</v>
      </c>
      <c r="E49" s="94">
        <v>30</v>
      </c>
      <c r="F49" s="94">
        <v>43.2</v>
      </c>
      <c r="G49" s="94">
        <v>0</v>
      </c>
      <c r="H49" s="99">
        <v>60</v>
      </c>
      <c r="I49" s="30">
        <f t="shared" si="4"/>
        <v>654.45000000000005</v>
      </c>
    </row>
    <row r="50" spans="1:15" ht="13.2" x14ac:dyDescent="0.25">
      <c r="A50" s="12">
        <v>5</v>
      </c>
      <c r="B50" s="13" t="s">
        <v>20</v>
      </c>
      <c r="C50" s="98">
        <v>412.5</v>
      </c>
      <c r="D50" s="94">
        <v>236.25</v>
      </c>
      <c r="E50" s="94">
        <v>41</v>
      </c>
      <c r="F50" s="94">
        <v>17.75</v>
      </c>
      <c r="G50" s="94">
        <v>56.25</v>
      </c>
      <c r="H50" s="99">
        <v>75</v>
      </c>
      <c r="I50" s="30">
        <f t="shared" si="4"/>
        <v>838.75</v>
      </c>
    </row>
    <row r="51" spans="1:15" ht="13.2" x14ac:dyDescent="0.25">
      <c r="A51" s="12">
        <v>6</v>
      </c>
      <c r="B51" s="13" t="s">
        <v>21</v>
      </c>
      <c r="C51" s="98">
        <v>327.37</v>
      </c>
      <c r="D51" s="94">
        <v>90</v>
      </c>
      <c r="E51" s="94">
        <v>30</v>
      </c>
      <c r="F51" s="94">
        <v>50.4</v>
      </c>
      <c r="G51" s="94">
        <v>0</v>
      </c>
      <c r="H51" s="99">
        <v>75</v>
      </c>
      <c r="I51" s="30">
        <f t="shared" si="4"/>
        <v>572.77</v>
      </c>
    </row>
    <row r="52" spans="1:15" ht="13.2" x14ac:dyDescent="0.25">
      <c r="A52" s="12">
        <v>7</v>
      </c>
      <c r="B52" s="13" t="s">
        <v>22</v>
      </c>
      <c r="C52" s="98">
        <v>424</v>
      </c>
      <c r="D52" s="94">
        <v>188</v>
      </c>
      <c r="E52" s="94">
        <v>61</v>
      </c>
      <c r="F52" s="94">
        <v>2</v>
      </c>
      <c r="G52" s="94">
        <v>0</v>
      </c>
      <c r="H52" s="99">
        <v>98</v>
      </c>
      <c r="I52" s="30">
        <f t="shared" si="4"/>
        <v>773</v>
      </c>
    </row>
    <row r="53" spans="1:15" ht="13.2" x14ac:dyDescent="0.25">
      <c r="A53" s="12">
        <v>8</v>
      </c>
      <c r="B53" s="13" t="s">
        <v>23</v>
      </c>
      <c r="C53" s="98">
        <v>333.75</v>
      </c>
      <c r="D53" s="94">
        <v>138.75</v>
      </c>
      <c r="E53" s="94">
        <v>45</v>
      </c>
      <c r="F53" s="94">
        <v>18</v>
      </c>
      <c r="G53" s="94">
        <v>30</v>
      </c>
      <c r="H53" s="99">
        <v>82.5</v>
      </c>
      <c r="I53" s="30">
        <f t="shared" si="4"/>
        <v>648</v>
      </c>
    </row>
    <row r="54" spans="1:15" ht="13.2" x14ac:dyDescent="0.25">
      <c r="A54" s="12">
        <v>9</v>
      </c>
      <c r="B54" s="13" t="s">
        <v>24</v>
      </c>
      <c r="C54" s="98">
        <v>412.5</v>
      </c>
      <c r="D54" s="94">
        <v>150</v>
      </c>
      <c r="E54" s="94">
        <v>24.5</v>
      </c>
      <c r="F54" s="94">
        <v>6</v>
      </c>
      <c r="G54" s="94">
        <v>37.5</v>
      </c>
      <c r="H54" s="99">
        <v>112.5</v>
      </c>
      <c r="I54" s="30">
        <f t="shared" si="4"/>
        <v>743</v>
      </c>
      <c r="O54" s="1" t="s">
        <v>2</v>
      </c>
    </row>
    <row r="55" spans="1:15" ht="13.2" x14ac:dyDescent="0.25">
      <c r="A55" s="12">
        <v>10</v>
      </c>
      <c r="B55" s="13" t="s">
        <v>25</v>
      </c>
      <c r="C55" s="98">
        <v>341.25</v>
      </c>
      <c r="D55" s="94">
        <v>138.75</v>
      </c>
      <c r="E55" s="94">
        <v>24</v>
      </c>
      <c r="F55" s="94">
        <v>180</v>
      </c>
      <c r="G55" s="94">
        <v>30</v>
      </c>
      <c r="H55" s="99">
        <v>37.5</v>
      </c>
      <c r="I55" s="30">
        <f t="shared" si="4"/>
        <v>751.5</v>
      </c>
    </row>
    <row r="56" spans="1:15" ht="13.2" x14ac:dyDescent="0.25">
      <c r="A56" s="12">
        <v>11</v>
      </c>
      <c r="B56" s="13" t="s">
        <v>26</v>
      </c>
      <c r="C56" s="98">
        <v>343.13</v>
      </c>
      <c r="D56" s="94">
        <v>142.5</v>
      </c>
      <c r="E56" s="94">
        <v>33.75</v>
      </c>
      <c r="F56" s="94">
        <v>112.5</v>
      </c>
      <c r="G56" s="94">
        <v>15</v>
      </c>
      <c r="H56" s="99">
        <v>105</v>
      </c>
      <c r="I56" s="30">
        <f t="shared" si="4"/>
        <v>751.88</v>
      </c>
    </row>
    <row r="57" spans="1:15" ht="13.2" x14ac:dyDescent="0.25">
      <c r="A57" s="12">
        <v>12</v>
      </c>
      <c r="B57" s="13" t="s">
        <v>28</v>
      </c>
      <c r="C57" s="98">
        <v>393.75</v>
      </c>
      <c r="D57" s="94">
        <v>221.25</v>
      </c>
      <c r="E57" s="94">
        <v>52.5</v>
      </c>
      <c r="F57" s="94">
        <v>11</v>
      </c>
      <c r="G57" s="94">
        <v>33.75</v>
      </c>
      <c r="H57" s="99">
        <v>26.25</v>
      </c>
      <c r="I57" s="30">
        <f t="shared" si="4"/>
        <v>738.5</v>
      </c>
    </row>
    <row r="58" spans="1:15" ht="13.2" x14ac:dyDescent="0.25">
      <c r="A58" s="12">
        <v>13</v>
      </c>
      <c r="B58" s="13" t="s">
        <v>31</v>
      </c>
      <c r="C58" s="98">
        <v>461.25</v>
      </c>
      <c r="D58" s="94">
        <v>206.25</v>
      </c>
      <c r="E58" s="94">
        <v>56</v>
      </c>
      <c r="F58" s="94">
        <v>8.5</v>
      </c>
      <c r="G58" s="94">
        <v>0</v>
      </c>
      <c r="H58" s="99">
        <v>75</v>
      </c>
      <c r="I58" s="30">
        <f t="shared" si="4"/>
        <v>807</v>
      </c>
    </row>
    <row r="59" spans="1:15" ht="13.2" x14ac:dyDescent="0.25">
      <c r="A59" s="12">
        <v>14</v>
      </c>
      <c r="B59" s="13" t="s">
        <v>32</v>
      </c>
      <c r="C59" s="98">
        <v>442.5</v>
      </c>
      <c r="D59" s="94">
        <v>191.25</v>
      </c>
      <c r="E59" s="94">
        <v>42</v>
      </c>
      <c r="F59" s="94">
        <v>49.68</v>
      </c>
      <c r="G59" s="94">
        <v>97.5</v>
      </c>
      <c r="H59" s="99">
        <v>112.5</v>
      </c>
      <c r="I59" s="30">
        <f t="shared" si="4"/>
        <v>935.43</v>
      </c>
    </row>
    <row r="60" spans="1:15" ht="13.8" thickBot="1" x14ac:dyDescent="0.3">
      <c r="A60" s="14">
        <v>15</v>
      </c>
      <c r="B60" s="15" t="s">
        <v>33</v>
      </c>
      <c r="C60" s="100">
        <v>330</v>
      </c>
      <c r="D60" s="101">
        <v>168.75</v>
      </c>
      <c r="E60" s="101">
        <v>30</v>
      </c>
      <c r="F60" s="101">
        <v>163</v>
      </c>
      <c r="G60" s="101">
        <v>0</v>
      </c>
      <c r="H60" s="102">
        <v>146.25</v>
      </c>
      <c r="I60" s="69">
        <f t="shared" si="4"/>
        <v>838</v>
      </c>
      <c r="K60" s="1" t="s">
        <v>49</v>
      </c>
      <c r="L60" s="1" t="s">
        <v>35</v>
      </c>
    </row>
    <row r="61" spans="1:15" s="16" customFormat="1" ht="12" x14ac:dyDescent="0.25">
      <c r="A61" s="27"/>
      <c r="B61" s="43" t="s">
        <v>81</v>
      </c>
      <c r="C61" s="66">
        <f t="shared" ref="C61:I61" si="5">SUM(C46:C60)</f>
        <v>6700.75</v>
      </c>
      <c r="D61" s="76">
        <f t="shared" si="5"/>
        <v>3094.25</v>
      </c>
      <c r="E61" s="76">
        <f t="shared" si="5"/>
        <v>615.25</v>
      </c>
      <c r="F61" s="76">
        <f t="shared" si="5"/>
        <v>818.43</v>
      </c>
      <c r="G61" s="76">
        <f t="shared" si="5"/>
        <v>600</v>
      </c>
      <c r="H61" s="77">
        <f t="shared" si="5"/>
        <v>1429.25</v>
      </c>
      <c r="I61" s="46">
        <f t="shared" si="5"/>
        <v>13257.929999999998</v>
      </c>
      <c r="J61" s="74"/>
      <c r="K61" s="16">
        <f>I61*52</f>
        <v>689412.35999999987</v>
      </c>
      <c r="L61" s="16">
        <f>K61/1950</f>
        <v>353.54479999999995</v>
      </c>
    </row>
    <row r="62" spans="1:15" x14ac:dyDescent="0.2">
      <c r="A62" s="32"/>
      <c r="B62" s="44" t="s">
        <v>80</v>
      </c>
      <c r="C62" s="38">
        <v>6947.28</v>
      </c>
      <c r="D62" s="33">
        <v>3032.88</v>
      </c>
      <c r="E62" s="33">
        <v>617.5</v>
      </c>
      <c r="F62" s="33">
        <v>696.19999999999993</v>
      </c>
      <c r="G62" s="33">
        <v>652.79999999999995</v>
      </c>
      <c r="H62" s="34">
        <v>1464</v>
      </c>
      <c r="I62" s="47">
        <v>13410.66</v>
      </c>
      <c r="J62" s="75"/>
      <c r="K62" s="1">
        <v>697354.32</v>
      </c>
      <c r="L62" s="1">
        <v>357.61759999999998</v>
      </c>
    </row>
    <row r="63" spans="1:15" x14ac:dyDescent="0.2">
      <c r="A63" s="32"/>
      <c r="B63" s="44" t="s">
        <v>36</v>
      </c>
      <c r="C63" s="38">
        <v>6896</v>
      </c>
      <c r="D63" s="33">
        <v>2948</v>
      </c>
      <c r="E63" s="33">
        <v>582</v>
      </c>
      <c r="F63" s="33">
        <v>417</v>
      </c>
      <c r="G63" s="33">
        <v>581</v>
      </c>
      <c r="H63" s="34">
        <v>1445</v>
      </c>
      <c r="I63" s="47">
        <v>12869</v>
      </c>
      <c r="J63" s="75"/>
      <c r="K63" s="1">
        <v>669188</v>
      </c>
      <c r="L63" s="1">
        <v>343.17333333333335</v>
      </c>
    </row>
    <row r="64" spans="1:15" x14ac:dyDescent="0.2">
      <c r="A64" s="32"/>
      <c r="B64" s="44" t="s">
        <v>37</v>
      </c>
      <c r="C64" s="38">
        <v>7213.35</v>
      </c>
      <c r="D64" s="33">
        <v>2742.88</v>
      </c>
      <c r="E64" s="33">
        <v>597.25</v>
      </c>
      <c r="F64" s="33">
        <v>674.09999999999991</v>
      </c>
      <c r="G64" s="33">
        <v>578.25</v>
      </c>
      <c r="H64" s="34">
        <v>1541.05</v>
      </c>
      <c r="I64" s="47">
        <v>13346.88</v>
      </c>
      <c r="J64" s="75"/>
      <c r="K64" s="1">
        <v>694037.76</v>
      </c>
      <c r="L64" s="1">
        <v>355.91680000000002</v>
      </c>
    </row>
    <row r="65" spans="1:14" x14ac:dyDescent="0.2">
      <c r="A65" s="32"/>
      <c r="B65" s="44" t="s">
        <v>38</v>
      </c>
      <c r="C65" s="38">
        <v>7087.7699999999995</v>
      </c>
      <c r="D65" s="33">
        <v>2532.15</v>
      </c>
      <c r="E65" s="33">
        <v>620.25</v>
      </c>
      <c r="F65" s="33">
        <v>676.98</v>
      </c>
      <c r="G65" s="33">
        <v>569.63</v>
      </c>
      <c r="H65" s="34">
        <v>1487.3</v>
      </c>
      <c r="I65" s="47">
        <v>12974.08</v>
      </c>
      <c r="J65" s="75"/>
      <c r="K65" s="1">
        <v>674652.16000000003</v>
      </c>
      <c r="L65" s="1">
        <v>345.9754666666667</v>
      </c>
    </row>
    <row r="66" spans="1:14" x14ac:dyDescent="0.2">
      <c r="A66" s="32"/>
      <c r="B66" s="44" t="s">
        <v>39</v>
      </c>
      <c r="C66" s="38">
        <v>6494.61</v>
      </c>
      <c r="D66" s="33">
        <v>2137.38</v>
      </c>
      <c r="E66" s="33">
        <v>628.5</v>
      </c>
      <c r="F66" s="33">
        <v>675.3</v>
      </c>
      <c r="G66" s="33">
        <v>403.75</v>
      </c>
      <c r="H66" s="34">
        <v>1356.25</v>
      </c>
      <c r="I66" s="47">
        <v>11695.789999999999</v>
      </c>
      <c r="J66" s="75"/>
      <c r="K66" s="75"/>
    </row>
    <row r="67" spans="1:14" x14ac:dyDescent="0.2">
      <c r="A67" s="32"/>
      <c r="B67" s="44" t="s">
        <v>40</v>
      </c>
      <c r="C67" s="38">
        <v>6268</v>
      </c>
      <c r="D67" s="33">
        <v>1779.625</v>
      </c>
      <c r="E67" s="33">
        <v>616.65</v>
      </c>
      <c r="F67" s="33">
        <v>541.79999999999995</v>
      </c>
      <c r="G67" s="33">
        <v>353.75</v>
      </c>
      <c r="H67" s="34">
        <v>1496</v>
      </c>
      <c r="I67" s="47">
        <v>11055.824999999999</v>
      </c>
    </row>
    <row r="68" spans="1:14" x14ac:dyDescent="0.2">
      <c r="A68" s="32"/>
      <c r="B68" s="44" t="s">
        <v>41</v>
      </c>
      <c r="C68" s="38">
        <v>5518.62</v>
      </c>
      <c r="D68" s="33">
        <v>1363.12</v>
      </c>
      <c r="E68" s="33">
        <v>574.35</v>
      </c>
      <c r="F68" s="33">
        <v>536.75</v>
      </c>
      <c r="G68" s="33">
        <v>301.25</v>
      </c>
      <c r="H68" s="34">
        <v>1488.75</v>
      </c>
      <c r="I68" s="47">
        <v>9782.84</v>
      </c>
    </row>
    <row r="69" spans="1:14" x14ac:dyDescent="0.2">
      <c r="A69" s="32"/>
      <c r="B69" s="44" t="s">
        <v>42</v>
      </c>
      <c r="C69" s="38">
        <v>4934.25</v>
      </c>
      <c r="D69" s="33">
        <v>1064.7249999999999</v>
      </c>
      <c r="E69" s="33">
        <v>561.5</v>
      </c>
      <c r="F69" s="33">
        <v>389.95</v>
      </c>
      <c r="G69" s="33">
        <v>257.5</v>
      </c>
      <c r="H69" s="34">
        <v>1469.4</v>
      </c>
      <c r="I69" s="47">
        <v>8677.3250000000007</v>
      </c>
    </row>
    <row r="70" spans="1:14" x14ac:dyDescent="0.2">
      <c r="A70" s="32"/>
      <c r="B70" s="44" t="s">
        <v>43</v>
      </c>
      <c r="C70" s="38">
        <v>5009.83</v>
      </c>
      <c r="D70" s="33">
        <v>1100.55</v>
      </c>
      <c r="E70" s="33">
        <v>542.12</v>
      </c>
      <c r="F70" s="33">
        <v>310.89999999999998</v>
      </c>
      <c r="G70" s="33">
        <v>207.12</v>
      </c>
      <c r="H70" s="34">
        <v>1578.33</v>
      </c>
      <c r="I70" s="47">
        <v>8748.85</v>
      </c>
      <c r="L70" s="1" t="s">
        <v>2</v>
      </c>
    </row>
    <row r="71" spans="1:14" ht="12" thickBot="1" x14ac:dyDescent="0.25">
      <c r="A71" s="42"/>
      <c r="B71" s="45" t="s">
        <v>44</v>
      </c>
      <c r="C71" s="39">
        <v>4331.83</v>
      </c>
      <c r="D71" s="40">
        <v>1059.25</v>
      </c>
      <c r="E71" s="40">
        <v>539.95000000000005</v>
      </c>
      <c r="F71" s="40">
        <v>341.63</v>
      </c>
      <c r="G71" s="40">
        <v>214.97</v>
      </c>
      <c r="H71" s="41">
        <v>1610.88</v>
      </c>
      <c r="I71" s="48">
        <v>8098.5099999999993</v>
      </c>
    </row>
    <row r="72" spans="1:14" x14ac:dyDescent="0.2">
      <c r="A72" s="1" t="s">
        <v>45</v>
      </c>
    </row>
    <row r="73" spans="1:14" x14ac:dyDescent="0.2">
      <c r="A73" s="1" t="s">
        <v>47</v>
      </c>
    </row>
    <row r="74" spans="1:14" x14ac:dyDescent="0.2">
      <c r="N74" s="1" t="s">
        <v>2</v>
      </c>
    </row>
    <row r="75" spans="1:14" ht="12.6" thickBot="1" x14ac:dyDescent="0.3">
      <c r="A75" s="22" t="s">
        <v>50</v>
      </c>
      <c r="B75" s="5"/>
      <c r="C75" s="5"/>
      <c r="D75" s="5"/>
      <c r="E75" s="5"/>
      <c r="F75" s="5"/>
      <c r="G75" s="5"/>
      <c r="H75" s="5"/>
      <c r="I75" s="5"/>
    </row>
    <row r="76" spans="1:14" ht="36.6" thickBot="1" x14ac:dyDescent="0.3">
      <c r="A76" s="6" t="s">
        <v>5</v>
      </c>
      <c r="B76" s="7" t="s">
        <v>6</v>
      </c>
      <c r="C76" s="8" t="s">
        <v>7</v>
      </c>
      <c r="D76" s="8" t="s">
        <v>8</v>
      </c>
      <c r="E76" s="8" t="s">
        <v>9</v>
      </c>
      <c r="F76" s="8" t="s">
        <v>10</v>
      </c>
      <c r="G76" s="8" t="s">
        <v>11</v>
      </c>
      <c r="H76" s="9" t="s">
        <v>12</v>
      </c>
      <c r="I76" s="23" t="s">
        <v>13</v>
      </c>
    </row>
    <row r="77" spans="1:14" ht="13.2" x14ac:dyDescent="0.25">
      <c r="A77" s="10">
        <v>1</v>
      </c>
      <c r="B77" s="11" t="s">
        <v>16</v>
      </c>
      <c r="C77" s="95">
        <v>333.75</v>
      </c>
      <c r="D77" s="96">
        <v>0</v>
      </c>
      <c r="E77" s="96">
        <v>12</v>
      </c>
      <c r="F77" s="96">
        <v>12.4</v>
      </c>
      <c r="G77" s="96">
        <v>22.8</v>
      </c>
      <c r="H77" s="97">
        <v>28.12</v>
      </c>
      <c r="I77" s="79">
        <f t="shared" ref="I77:I91" si="6">SUM(C77:H77)</f>
        <v>409.07</v>
      </c>
    </row>
    <row r="78" spans="1:14" ht="13.2" x14ac:dyDescent="0.25">
      <c r="A78" s="12">
        <v>2</v>
      </c>
      <c r="B78" s="13" t="s">
        <v>17</v>
      </c>
      <c r="C78" s="98">
        <v>442.5</v>
      </c>
      <c r="D78" s="94">
        <v>0</v>
      </c>
      <c r="E78" s="94">
        <v>3.75</v>
      </c>
      <c r="F78" s="94">
        <v>35.5</v>
      </c>
      <c r="G78" s="94">
        <v>0</v>
      </c>
      <c r="H78" s="99">
        <v>0</v>
      </c>
      <c r="I78" s="30">
        <f t="shared" si="6"/>
        <v>481.75</v>
      </c>
    </row>
    <row r="79" spans="1:14" ht="13.2" x14ac:dyDescent="0.25">
      <c r="A79" s="12">
        <v>3</v>
      </c>
      <c r="B79" s="13" t="s">
        <v>18</v>
      </c>
      <c r="C79" s="98">
        <v>238.5</v>
      </c>
      <c r="D79" s="94">
        <v>0</v>
      </c>
      <c r="E79" s="94">
        <v>12.5</v>
      </c>
      <c r="F79" s="94">
        <v>22</v>
      </c>
      <c r="G79" s="94">
        <v>0</v>
      </c>
      <c r="H79" s="99">
        <v>0</v>
      </c>
      <c r="I79" s="30">
        <f t="shared" si="6"/>
        <v>273</v>
      </c>
    </row>
    <row r="80" spans="1:14" ht="13.2" x14ac:dyDescent="0.25">
      <c r="A80" s="12">
        <v>4</v>
      </c>
      <c r="B80" s="13" t="s">
        <v>19</v>
      </c>
      <c r="C80" s="98">
        <v>303.75</v>
      </c>
      <c r="D80" s="94">
        <v>0</v>
      </c>
      <c r="E80" s="94">
        <v>0</v>
      </c>
      <c r="F80" s="94">
        <v>25.5</v>
      </c>
      <c r="G80" s="94">
        <v>0</v>
      </c>
      <c r="H80" s="99">
        <v>11.25</v>
      </c>
      <c r="I80" s="30">
        <f t="shared" si="6"/>
        <v>340.5</v>
      </c>
    </row>
    <row r="81" spans="1:12" ht="13.2" x14ac:dyDescent="0.25">
      <c r="A81" s="12">
        <v>5</v>
      </c>
      <c r="B81" s="13" t="s">
        <v>20</v>
      </c>
      <c r="C81" s="98">
        <v>221.5</v>
      </c>
      <c r="D81" s="94">
        <v>0</v>
      </c>
      <c r="E81" s="94">
        <v>10</v>
      </c>
      <c r="F81" s="94">
        <v>17.75</v>
      </c>
      <c r="G81" s="94">
        <v>63.75</v>
      </c>
      <c r="H81" s="99">
        <v>0</v>
      </c>
      <c r="I81" s="30">
        <f t="shared" si="6"/>
        <v>313</v>
      </c>
    </row>
    <row r="82" spans="1:12" ht="13.2" x14ac:dyDescent="0.25">
      <c r="A82" s="12">
        <v>6</v>
      </c>
      <c r="B82" s="13" t="s">
        <v>21</v>
      </c>
      <c r="C82" s="98">
        <v>381.75</v>
      </c>
      <c r="D82" s="94">
        <v>0</v>
      </c>
      <c r="E82" s="94">
        <v>0</v>
      </c>
      <c r="F82" s="94">
        <v>36</v>
      </c>
      <c r="G82" s="94">
        <v>0</v>
      </c>
      <c r="H82" s="99">
        <v>0</v>
      </c>
      <c r="I82" s="30">
        <f t="shared" si="6"/>
        <v>417.75</v>
      </c>
    </row>
    <row r="83" spans="1:12" ht="13.2" x14ac:dyDescent="0.25">
      <c r="A83" s="12">
        <v>7</v>
      </c>
      <c r="B83" s="13" t="s">
        <v>22</v>
      </c>
      <c r="C83" s="98">
        <v>502</v>
      </c>
      <c r="D83" s="94">
        <v>0</v>
      </c>
      <c r="E83" s="94">
        <v>8</v>
      </c>
      <c r="F83" s="94">
        <v>0</v>
      </c>
      <c r="G83" s="94">
        <v>0</v>
      </c>
      <c r="H83" s="99">
        <v>0</v>
      </c>
      <c r="I83" s="30">
        <f t="shared" si="6"/>
        <v>510</v>
      </c>
    </row>
    <row r="84" spans="1:12" ht="13.2" x14ac:dyDescent="0.25">
      <c r="A84" s="12">
        <v>8</v>
      </c>
      <c r="B84" s="13" t="s">
        <v>23</v>
      </c>
      <c r="C84" s="98">
        <v>562.5</v>
      </c>
      <c r="D84" s="94">
        <v>0</v>
      </c>
      <c r="E84" s="94">
        <v>3</v>
      </c>
      <c r="F84" s="94">
        <v>14</v>
      </c>
      <c r="G84" s="94">
        <v>0</v>
      </c>
      <c r="H84" s="99">
        <v>4</v>
      </c>
      <c r="I84" s="30">
        <f t="shared" si="6"/>
        <v>583.5</v>
      </c>
    </row>
    <row r="85" spans="1:12" ht="13.2" x14ac:dyDescent="0.25">
      <c r="A85" s="12">
        <v>9</v>
      </c>
      <c r="B85" s="13" t="s">
        <v>24</v>
      </c>
      <c r="C85" s="98">
        <v>337.5</v>
      </c>
      <c r="D85" s="94">
        <v>0</v>
      </c>
      <c r="E85" s="94">
        <v>20</v>
      </c>
      <c r="F85" s="94">
        <v>3</v>
      </c>
      <c r="G85" s="94">
        <v>37.5</v>
      </c>
      <c r="H85" s="99">
        <v>18.75</v>
      </c>
      <c r="I85" s="30">
        <f t="shared" si="6"/>
        <v>416.75</v>
      </c>
    </row>
    <row r="86" spans="1:12" ht="13.2" x14ac:dyDescent="0.25">
      <c r="A86" s="12">
        <v>10</v>
      </c>
      <c r="B86" s="13" t="s">
        <v>25</v>
      </c>
      <c r="C86" s="98">
        <v>276.25</v>
      </c>
      <c r="D86" s="94">
        <v>0</v>
      </c>
      <c r="E86" s="94">
        <v>6</v>
      </c>
      <c r="F86" s="94">
        <v>0</v>
      </c>
      <c r="G86" s="94">
        <v>0</v>
      </c>
      <c r="H86" s="99">
        <v>0</v>
      </c>
      <c r="I86" s="30">
        <f t="shared" si="6"/>
        <v>282.25</v>
      </c>
    </row>
    <row r="87" spans="1:12" ht="13.2" x14ac:dyDescent="0.25">
      <c r="A87" s="12">
        <v>11</v>
      </c>
      <c r="B87" s="13" t="s">
        <v>26</v>
      </c>
      <c r="C87" s="98">
        <v>322</v>
      </c>
      <c r="D87" s="94">
        <v>0</v>
      </c>
      <c r="E87" s="94">
        <v>18.75</v>
      </c>
      <c r="F87" s="94">
        <v>60</v>
      </c>
      <c r="G87" s="94">
        <v>37.5</v>
      </c>
      <c r="H87" s="99">
        <v>3.75</v>
      </c>
      <c r="I87" s="30">
        <f t="shared" si="6"/>
        <v>442</v>
      </c>
    </row>
    <row r="88" spans="1:12" ht="13.2" x14ac:dyDescent="0.25">
      <c r="A88" s="12">
        <v>12</v>
      </c>
      <c r="B88" s="13" t="s">
        <v>28</v>
      </c>
      <c r="C88" s="98">
        <v>358.12</v>
      </c>
      <c r="D88" s="94">
        <v>0</v>
      </c>
      <c r="E88" s="94">
        <v>37.5</v>
      </c>
      <c r="F88" s="94">
        <v>0</v>
      </c>
      <c r="G88" s="94">
        <v>48.75</v>
      </c>
      <c r="H88" s="99">
        <v>26.25</v>
      </c>
      <c r="I88" s="30">
        <f t="shared" si="6"/>
        <v>470.62</v>
      </c>
    </row>
    <row r="89" spans="1:12" ht="13.2" x14ac:dyDescent="0.25">
      <c r="A89" s="12">
        <v>13</v>
      </c>
      <c r="B89" s="13" t="s">
        <v>31</v>
      </c>
      <c r="C89" s="98">
        <v>517.5</v>
      </c>
      <c r="D89" s="94">
        <v>0</v>
      </c>
      <c r="E89" s="94">
        <v>15</v>
      </c>
      <c r="F89" s="94">
        <v>0</v>
      </c>
      <c r="G89" s="94">
        <v>0</v>
      </c>
      <c r="H89" s="99">
        <v>0</v>
      </c>
      <c r="I89" s="30">
        <f t="shared" si="6"/>
        <v>532.5</v>
      </c>
    </row>
    <row r="90" spans="1:12" ht="13.2" x14ac:dyDescent="0.25">
      <c r="A90" s="12">
        <v>14</v>
      </c>
      <c r="B90" s="13" t="s">
        <v>32</v>
      </c>
      <c r="C90" s="98">
        <v>502.5</v>
      </c>
      <c r="D90" s="94">
        <v>0</v>
      </c>
      <c r="E90" s="94">
        <v>0</v>
      </c>
      <c r="F90" s="94">
        <v>7.2</v>
      </c>
      <c r="G90" s="94">
        <v>93.25</v>
      </c>
      <c r="H90" s="99">
        <v>0</v>
      </c>
      <c r="I90" s="30">
        <f t="shared" si="6"/>
        <v>602.95000000000005</v>
      </c>
    </row>
    <row r="91" spans="1:12" ht="13.8" thickBot="1" x14ac:dyDescent="0.3">
      <c r="A91" s="14">
        <v>15</v>
      </c>
      <c r="B91" s="15" t="s">
        <v>33</v>
      </c>
      <c r="C91" s="100">
        <v>483.75</v>
      </c>
      <c r="D91" s="101">
        <v>0</v>
      </c>
      <c r="E91" s="101">
        <v>14</v>
      </c>
      <c r="F91" s="101">
        <v>0</v>
      </c>
      <c r="G91" s="101">
        <v>0</v>
      </c>
      <c r="H91" s="102">
        <v>0</v>
      </c>
      <c r="I91" s="69">
        <f t="shared" si="6"/>
        <v>497.75</v>
      </c>
      <c r="K91" s="1" t="s">
        <v>49</v>
      </c>
      <c r="L91" s="1" t="s">
        <v>35</v>
      </c>
    </row>
    <row r="92" spans="1:12" ht="12" x14ac:dyDescent="0.25">
      <c r="A92" s="49"/>
      <c r="B92" s="70" t="s">
        <v>81</v>
      </c>
      <c r="C92" s="66">
        <f t="shared" ref="C92:I92" si="7">SUM(C77:C91)</f>
        <v>5783.87</v>
      </c>
      <c r="D92" s="76">
        <f t="shared" si="7"/>
        <v>0</v>
      </c>
      <c r="E92" s="76">
        <f t="shared" si="7"/>
        <v>160.5</v>
      </c>
      <c r="F92" s="76">
        <f t="shared" si="7"/>
        <v>233.35</v>
      </c>
      <c r="G92" s="76">
        <f t="shared" si="7"/>
        <v>303.55</v>
      </c>
      <c r="H92" s="77">
        <f t="shared" si="7"/>
        <v>92.12</v>
      </c>
      <c r="I92" s="71">
        <f t="shared" si="7"/>
        <v>6573.3899999999994</v>
      </c>
      <c r="J92" s="74"/>
      <c r="K92" s="16">
        <f>I92*52</f>
        <v>341816.27999999997</v>
      </c>
      <c r="L92" s="16">
        <f>K92/1950</f>
        <v>175.29039999999998</v>
      </c>
    </row>
    <row r="93" spans="1:12" x14ac:dyDescent="0.2">
      <c r="A93" s="72"/>
      <c r="B93" s="11" t="s">
        <v>80</v>
      </c>
      <c r="C93" s="38">
        <v>5763.65</v>
      </c>
      <c r="D93" s="33">
        <v>0</v>
      </c>
      <c r="E93" s="33">
        <v>157.5</v>
      </c>
      <c r="F93" s="33">
        <v>195.3</v>
      </c>
      <c r="G93" s="33">
        <v>219.35</v>
      </c>
      <c r="H93" s="34">
        <v>81.550000000000011</v>
      </c>
      <c r="I93" s="73">
        <v>6417.35</v>
      </c>
      <c r="J93" s="75"/>
      <c r="K93" s="1">
        <v>333702.2</v>
      </c>
      <c r="L93" s="1">
        <v>171.12933333333334</v>
      </c>
    </row>
    <row r="94" spans="1:12" x14ac:dyDescent="0.2">
      <c r="A94" s="72"/>
      <c r="B94" s="11" t="s">
        <v>36</v>
      </c>
      <c r="C94" s="38">
        <v>5735</v>
      </c>
      <c r="D94" s="33">
        <v>0</v>
      </c>
      <c r="E94" s="33">
        <v>157</v>
      </c>
      <c r="F94" s="33">
        <v>239</v>
      </c>
      <c r="G94" s="33">
        <v>270</v>
      </c>
      <c r="H94" s="34">
        <v>52</v>
      </c>
      <c r="I94" s="73">
        <v>6453</v>
      </c>
      <c r="J94" s="75"/>
      <c r="K94" s="1">
        <v>335556</v>
      </c>
      <c r="L94" s="1">
        <v>172.08</v>
      </c>
    </row>
    <row r="95" spans="1:12" x14ac:dyDescent="0.2">
      <c r="A95" s="72"/>
      <c r="B95" s="11" t="s">
        <v>37</v>
      </c>
      <c r="C95" s="38">
        <v>5575.375</v>
      </c>
      <c r="D95" s="33">
        <v>0</v>
      </c>
      <c r="E95" s="33">
        <v>188.15</v>
      </c>
      <c r="F95" s="33">
        <v>150.70000000000002</v>
      </c>
      <c r="G95" s="33">
        <v>404.55</v>
      </c>
      <c r="H95" s="34">
        <v>39.800000000000004</v>
      </c>
      <c r="I95" s="73">
        <v>6358.5749999999998</v>
      </c>
      <c r="J95" s="75"/>
      <c r="K95" s="1">
        <v>330645.89999999997</v>
      </c>
      <c r="L95" s="1">
        <v>169.56199999999998</v>
      </c>
    </row>
    <row r="96" spans="1:12" x14ac:dyDescent="0.2">
      <c r="A96" s="72"/>
      <c r="B96" s="11" t="s">
        <v>38</v>
      </c>
      <c r="C96" s="38">
        <v>5233.4840000000004</v>
      </c>
      <c r="D96" s="33">
        <v>0</v>
      </c>
      <c r="E96" s="33">
        <v>135.9</v>
      </c>
      <c r="F96" s="33">
        <v>333.00000000000006</v>
      </c>
      <c r="G96" s="33">
        <v>416.71</v>
      </c>
      <c r="H96" s="34">
        <v>46.68</v>
      </c>
      <c r="I96" s="73">
        <v>6165.7740000000003</v>
      </c>
      <c r="J96" s="75"/>
      <c r="K96" s="1">
        <v>320620.24800000002</v>
      </c>
      <c r="L96" s="1">
        <v>164.42064000000002</v>
      </c>
    </row>
    <row r="97" spans="1:19" x14ac:dyDescent="0.2">
      <c r="A97" s="72"/>
      <c r="B97" s="11" t="s">
        <v>39</v>
      </c>
      <c r="C97" s="38">
        <v>4394.38</v>
      </c>
      <c r="D97" s="33">
        <v>0</v>
      </c>
      <c r="E97" s="33">
        <v>131.24</v>
      </c>
      <c r="F97" s="33">
        <v>431.2</v>
      </c>
      <c r="G97" s="33">
        <v>233.67000000000002</v>
      </c>
      <c r="H97" s="34">
        <v>32.75</v>
      </c>
      <c r="I97" s="73">
        <v>5223.24</v>
      </c>
      <c r="J97" s="75"/>
      <c r="K97" s="75"/>
    </row>
    <row r="98" spans="1:19" x14ac:dyDescent="0.2">
      <c r="A98" s="72"/>
      <c r="B98" s="11" t="s">
        <v>40</v>
      </c>
      <c r="C98" s="38">
        <v>3684.26</v>
      </c>
      <c r="D98" s="33">
        <v>0</v>
      </c>
      <c r="E98" s="33">
        <v>92</v>
      </c>
      <c r="F98" s="33">
        <v>276.39999999999998</v>
      </c>
      <c r="G98" s="33">
        <v>188.8</v>
      </c>
      <c r="H98" s="34">
        <v>58.45</v>
      </c>
      <c r="I98" s="73">
        <v>4299.91</v>
      </c>
    </row>
    <row r="99" spans="1:19" x14ac:dyDescent="0.2">
      <c r="A99" s="50"/>
      <c r="B99" s="13" t="s">
        <v>41</v>
      </c>
      <c r="C99" s="67">
        <v>2887.43</v>
      </c>
      <c r="D99" s="31">
        <v>0</v>
      </c>
      <c r="E99" s="31">
        <v>92.27</v>
      </c>
      <c r="F99" s="31">
        <v>270.8</v>
      </c>
      <c r="G99" s="31">
        <v>154.48999999999998</v>
      </c>
      <c r="H99" s="24">
        <v>93.95</v>
      </c>
      <c r="I99" s="30">
        <v>3498.9399999999996</v>
      </c>
    </row>
    <row r="100" spans="1:19" ht="12" thickBot="1" x14ac:dyDescent="0.25">
      <c r="A100" s="51"/>
      <c r="B100" s="52" t="s">
        <v>42</v>
      </c>
      <c r="C100" s="68">
        <v>2496.63</v>
      </c>
      <c r="D100" s="25">
        <v>0</v>
      </c>
      <c r="E100" s="25">
        <v>93.75</v>
      </c>
      <c r="F100" s="25">
        <v>271.94</v>
      </c>
      <c r="G100" s="25">
        <v>65.75</v>
      </c>
      <c r="H100" s="26">
        <v>101.45</v>
      </c>
      <c r="I100" s="69">
        <v>3029.5199999999995</v>
      </c>
    </row>
    <row r="101" spans="1:19" x14ac:dyDescent="0.2">
      <c r="A101" s="1" t="s">
        <v>45</v>
      </c>
    </row>
    <row r="102" spans="1:19" x14ac:dyDescent="0.2">
      <c r="A102" s="1" t="s">
        <v>47</v>
      </c>
    </row>
    <row r="104" spans="1:19" s="5" customFormat="1" ht="26.25" customHeight="1" thickBot="1" x14ac:dyDescent="0.3">
      <c r="A104" s="22" t="s">
        <v>51</v>
      </c>
      <c r="M104" s="1"/>
      <c r="N104" s="1"/>
      <c r="O104" s="1"/>
      <c r="P104" s="1"/>
      <c r="Q104" s="1"/>
      <c r="R104" s="1"/>
      <c r="S104" s="1"/>
    </row>
    <row r="105" spans="1:19" s="5" customFormat="1" ht="68.25" customHeight="1" thickBot="1" x14ac:dyDescent="0.3">
      <c r="A105" s="6" t="s">
        <v>5</v>
      </c>
      <c r="B105" s="7" t="s">
        <v>6</v>
      </c>
      <c r="C105" s="8" t="s">
        <v>7</v>
      </c>
      <c r="D105" s="8" t="s">
        <v>8</v>
      </c>
      <c r="E105" s="8" t="s">
        <v>9</v>
      </c>
      <c r="F105" s="8" t="s">
        <v>10</v>
      </c>
      <c r="G105" s="8" t="s">
        <v>11</v>
      </c>
      <c r="H105" s="9" t="s">
        <v>12</v>
      </c>
      <c r="I105" s="23" t="s">
        <v>13</v>
      </c>
      <c r="M105" s="1"/>
      <c r="N105" s="1"/>
      <c r="O105" s="1"/>
      <c r="P105" s="1"/>
      <c r="Q105" s="1"/>
      <c r="R105" s="1"/>
      <c r="S105" s="1"/>
    </row>
    <row r="106" spans="1:19" ht="12.9" customHeight="1" x14ac:dyDescent="0.25">
      <c r="A106" s="10">
        <v>1</v>
      </c>
      <c r="B106" s="11" t="s">
        <v>16</v>
      </c>
      <c r="C106" s="95">
        <v>78.75</v>
      </c>
      <c r="D106" s="96">
        <v>0</v>
      </c>
      <c r="E106" s="96">
        <v>0</v>
      </c>
      <c r="F106" s="96">
        <v>7.2</v>
      </c>
      <c r="G106" s="96">
        <v>60</v>
      </c>
      <c r="H106" s="97">
        <v>28.12</v>
      </c>
      <c r="I106" s="79">
        <f t="shared" ref="I106:I120" si="8">SUM(C106:H106)</f>
        <v>174.07</v>
      </c>
    </row>
    <row r="107" spans="1:19" ht="12.9" customHeight="1" x14ac:dyDescent="0.25">
      <c r="A107" s="12">
        <v>2</v>
      </c>
      <c r="B107" s="13" t="s">
        <v>17</v>
      </c>
      <c r="C107" s="98">
        <v>127.5</v>
      </c>
      <c r="D107" s="94">
        <v>0</v>
      </c>
      <c r="E107" s="94">
        <v>0</v>
      </c>
      <c r="F107" s="94">
        <v>35.5</v>
      </c>
      <c r="G107" s="94">
        <v>0</v>
      </c>
      <c r="H107" s="99">
        <v>0</v>
      </c>
      <c r="I107" s="30">
        <f t="shared" si="8"/>
        <v>163</v>
      </c>
      <c r="N107" s="1" t="s">
        <v>2</v>
      </c>
    </row>
    <row r="108" spans="1:19" ht="13.2" x14ac:dyDescent="0.25">
      <c r="A108" s="12">
        <v>3</v>
      </c>
      <c r="B108" s="13" t="s">
        <v>18</v>
      </c>
      <c r="C108" s="98">
        <v>93</v>
      </c>
      <c r="D108" s="94">
        <v>0</v>
      </c>
      <c r="E108" s="94">
        <v>0</v>
      </c>
      <c r="F108" s="94">
        <v>0</v>
      </c>
      <c r="G108" s="94">
        <v>37.5</v>
      </c>
      <c r="H108" s="99">
        <v>0</v>
      </c>
      <c r="I108" s="30">
        <f t="shared" si="8"/>
        <v>130.5</v>
      </c>
    </row>
    <row r="109" spans="1:19" ht="13.2" x14ac:dyDescent="0.25">
      <c r="A109" s="12">
        <v>4</v>
      </c>
      <c r="B109" s="13" t="s">
        <v>19</v>
      </c>
      <c r="C109" s="98">
        <v>95.63</v>
      </c>
      <c r="D109" s="94">
        <v>0</v>
      </c>
      <c r="E109" s="94">
        <v>0</v>
      </c>
      <c r="F109" s="94">
        <v>0</v>
      </c>
      <c r="G109" s="94">
        <v>0</v>
      </c>
      <c r="H109" s="99">
        <v>0</v>
      </c>
      <c r="I109" s="30">
        <f t="shared" si="8"/>
        <v>95.63</v>
      </c>
    </row>
    <row r="110" spans="1:19" ht="13.2" x14ac:dyDescent="0.25">
      <c r="A110" s="12">
        <v>5</v>
      </c>
      <c r="B110" s="13" t="s">
        <v>20</v>
      </c>
      <c r="C110" s="98">
        <v>116.25</v>
      </c>
      <c r="D110" s="94">
        <v>0</v>
      </c>
      <c r="E110" s="94">
        <v>0</v>
      </c>
      <c r="F110" s="94">
        <v>0</v>
      </c>
      <c r="G110" s="94">
        <v>56.25</v>
      </c>
      <c r="H110" s="99">
        <v>0</v>
      </c>
      <c r="I110" s="30">
        <f t="shared" si="8"/>
        <v>172.5</v>
      </c>
    </row>
    <row r="111" spans="1:19" ht="13.2" x14ac:dyDescent="0.25">
      <c r="A111" s="12">
        <v>6</v>
      </c>
      <c r="B111" s="13" t="s">
        <v>21</v>
      </c>
      <c r="C111" s="98">
        <v>64.8</v>
      </c>
      <c r="D111" s="94">
        <v>0</v>
      </c>
      <c r="E111" s="94">
        <v>0</v>
      </c>
      <c r="F111" s="94">
        <v>10.8</v>
      </c>
      <c r="G111" s="94">
        <v>0</v>
      </c>
      <c r="H111" s="99">
        <v>0</v>
      </c>
      <c r="I111" s="30">
        <f t="shared" si="8"/>
        <v>75.599999999999994</v>
      </c>
    </row>
    <row r="112" spans="1:19" ht="13.2" x14ac:dyDescent="0.25">
      <c r="A112" s="12">
        <v>7</v>
      </c>
      <c r="B112" s="13" t="s">
        <v>22</v>
      </c>
      <c r="C112" s="98">
        <v>157</v>
      </c>
      <c r="D112" s="94">
        <v>0</v>
      </c>
      <c r="E112" s="94">
        <v>0</v>
      </c>
      <c r="F112" s="94">
        <v>0</v>
      </c>
      <c r="G112" s="94">
        <v>0</v>
      </c>
      <c r="H112" s="99">
        <v>0</v>
      </c>
      <c r="I112" s="30">
        <f t="shared" si="8"/>
        <v>157</v>
      </c>
      <c r="O112" s="1" t="s">
        <v>52</v>
      </c>
    </row>
    <row r="113" spans="1:12" ht="13.2" x14ac:dyDescent="0.25">
      <c r="A113" s="12">
        <v>8</v>
      </c>
      <c r="B113" s="13" t="s">
        <v>23</v>
      </c>
      <c r="C113" s="98">
        <v>153.75</v>
      </c>
      <c r="D113" s="94">
        <v>0</v>
      </c>
      <c r="E113" s="94">
        <v>0</v>
      </c>
      <c r="F113" s="94">
        <v>2</v>
      </c>
      <c r="G113" s="94">
        <v>30</v>
      </c>
      <c r="H113" s="99">
        <v>4</v>
      </c>
      <c r="I113" s="30">
        <f t="shared" si="8"/>
        <v>189.75</v>
      </c>
    </row>
    <row r="114" spans="1:12" ht="13.2" x14ac:dyDescent="0.25">
      <c r="A114" s="12">
        <v>9</v>
      </c>
      <c r="B114" s="13" t="s">
        <v>24</v>
      </c>
      <c r="C114" s="98">
        <v>123.75</v>
      </c>
      <c r="D114" s="94">
        <v>0</v>
      </c>
      <c r="E114" s="94">
        <v>0</v>
      </c>
      <c r="F114" s="94">
        <v>3</v>
      </c>
      <c r="G114" s="94">
        <v>48.75</v>
      </c>
      <c r="H114" s="99">
        <v>18</v>
      </c>
      <c r="I114" s="30">
        <f t="shared" si="8"/>
        <v>193.5</v>
      </c>
    </row>
    <row r="115" spans="1:12" ht="13.2" x14ac:dyDescent="0.25">
      <c r="A115" s="12">
        <v>10</v>
      </c>
      <c r="B115" s="13" t="s">
        <v>25</v>
      </c>
      <c r="C115" s="98">
        <v>148.25</v>
      </c>
      <c r="D115" s="94">
        <v>0</v>
      </c>
      <c r="E115" s="94">
        <v>0</v>
      </c>
      <c r="F115" s="94">
        <v>0</v>
      </c>
      <c r="G115" s="94">
        <v>0</v>
      </c>
      <c r="H115" s="99">
        <v>0</v>
      </c>
      <c r="I115" s="30">
        <f t="shared" si="8"/>
        <v>148.25</v>
      </c>
    </row>
    <row r="116" spans="1:12" ht="13.2" x14ac:dyDescent="0.25">
      <c r="A116" s="12">
        <v>11</v>
      </c>
      <c r="B116" s="13" t="s">
        <v>26</v>
      </c>
      <c r="C116" s="98">
        <v>138.75</v>
      </c>
      <c r="D116" s="94">
        <v>0</v>
      </c>
      <c r="E116" s="94">
        <v>0</v>
      </c>
      <c r="F116" s="94">
        <v>0</v>
      </c>
      <c r="G116" s="94">
        <v>37.5</v>
      </c>
      <c r="H116" s="99">
        <v>3.75</v>
      </c>
      <c r="I116" s="30">
        <f t="shared" si="8"/>
        <v>180</v>
      </c>
    </row>
    <row r="117" spans="1:12" ht="13.2" x14ac:dyDescent="0.25">
      <c r="A117" s="12">
        <v>12</v>
      </c>
      <c r="B117" s="13" t="s">
        <v>28</v>
      </c>
      <c r="C117" s="98">
        <v>121.87</v>
      </c>
      <c r="D117" s="94">
        <v>0</v>
      </c>
      <c r="E117" s="94">
        <v>0</v>
      </c>
      <c r="F117" s="94">
        <v>0</v>
      </c>
      <c r="G117" s="94">
        <v>33.75</v>
      </c>
      <c r="H117" s="99">
        <v>26.25</v>
      </c>
      <c r="I117" s="30">
        <f t="shared" si="8"/>
        <v>181.87</v>
      </c>
    </row>
    <row r="118" spans="1:12" ht="13.2" x14ac:dyDescent="0.25">
      <c r="A118" s="12">
        <v>13</v>
      </c>
      <c r="B118" s="13" t="s">
        <v>31</v>
      </c>
      <c r="C118" s="98">
        <v>265.25</v>
      </c>
      <c r="D118" s="94">
        <v>0</v>
      </c>
      <c r="E118" s="94">
        <v>0</v>
      </c>
      <c r="F118" s="94">
        <v>0</v>
      </c>
      <c r="G118" s="94">
        <v>0</v>
      </c>
      <c r="H118" s="99">
        <v>0</v>
      </c>
      <c r="I118" s="30">
        <f t="shared" si="8"/>
        <v>265.25</v>
      </c>
    </row>
    <row r="119" spans="1:12" ht="13.2" x14ac:dyDescent="0.25">
      <c r="A119" s="12">
        <v>14</v>
      </c>
      <c r="B119" s="13" t="s">
        <v>32</v>
      </c>
      <c r="C119" s="98">
        <v>206.25</v>
      </c>
      <c r="D119" s="94">
        <v>0</v>
      </c>
      <c r="E119" s="94">
        <v>0</v>
      </c>
      <c r="F119" s="94">
        <v>3.6</v>
      </c>
      <c r="G119" s="94">
        <v>11.25</v>
      </c>
      <c r="H119" s="99">
        <v>0</v>
      </c>
      <c r="I119" s="30">
        <f t="shared" si="8"/>
        <v>221.1</v>
      </c>
    </row>
    <row r="120" spans="1:12" ht="13.8" thickBot="1" x14ac:dyDescent="0.3">
      <c r="A120" s="14">
        <v>15</v>
      </c>
      <c r="B120" s="15" t="s">
        <v>33</v>
      </c>
      <c r="C120" s="100">
        <v>168.75</v>
      </c>
      <c r="D120" s="101">
        <v>0</v>
      </c>
      <c r="E120" s="101">
        <v>0</v>
      </c>
      <c r="F120" s="101">
        <v>0</v>
      </c>
      <c r="G120" s="101">
        <v>0</v>
      </c>
      <c r="H120" s="102">
        <v>0</v>
      </c>
      <c r="I120" s="69">
        <f t="shared" si="8"/>
        <v>168.75</v>
      </c>
      <c r="K120" s="1" t="s">
        <v>49</v>
      </c>
      <c r="L120" s="1" t="s">
        <v>35</v>
      </c>
    </row>
    <row r="121" spans="1:12" s="16" customFormat="1" ht="12" x14ac:dyDescent="0.25">
      <c r="A121" s="49"/>
      <c r="B121" s="70" t="s">
        <v>81</v>
      </c>
      <c r="C121" s="66">
        <f t="shared" ref="C121:I121" si="9">SUM(C106:C120)</f>
        <v>2059.5499999999997</v>
      </c>
      <c r="D121" s="76">
        <f t="shared" si="9"/>
        <v>0</v>
      </c>
      <c r="E121" s="76">
        <f t="shared" si="9"/>
        <v>0</v>
      </c>
      <c r="F121" s="76">
        <f t="shared" si="9"/>
        <v>62.1</v>
      </c>
      <c r="G121" s="76">
        <f t="shared" si="9"/>
        <v>315</v>
      </c>
      <c r="H121" s="77">
        <f t="shared" si="9"/>
        <v>80.12</v>
      </c>
      <c r="I121" s="71">
        <f t="shared" si="9"/>
        <v>2516.77</v>
      </c>
      <c r="J121" s="74"/>
      <c r="K121" s="16">
        <f>I121*52</f>
        <v>130872.04</v>
      </c>
      <c r="L121" s="16">
        <f>K121/1950</f>
        <v>67.113866666666667</v>
      </c>
    </row>
    <row r="122" spans="1:12" x14ac:dyDescent="0.2">
      <c r="A122" s="72"/>
      <c r="B122" s="11" t="s">
        <v>80</v>
      </c>
      <c r="C122" s="38">
        <v>1987.7</v>
      </c>
      <c r="D122" s="33">
        <v>0</v>
      </c>
      <c r="E122" s="33">
        <v>0</v>
      </c>
      <c r="F122" s="33">
        <v>44</v>
      </c>
      <c r="G122" s="33">
        <v>254.67000000000002</v>
      </c>
      <c r="H122" s="34">
        <v>46.050000000000004</v>
      </c>
      <c r="I122" s="73">
        <v>2332.42</v>
      </c>
      <c r="J122" s="75"/>
      <c r="K122" s="1">
        <v>121285.84</v>
      </c>
      <c r="L122" s="1">
        <v>62.197866666666663</v>
      </c>
    </row>
    <row r="123" spans="1:12" x14ac:dyDescent="0.2">
      <c r="A123" s="72"/>
      <c r="B123" s="11" t="s">
        <v>36</v>
      </c>
      <c r="C123" s="38">
        <v>1830</v>
      </c>
      <c r="D123" s="33">
        <v>0</v>
      </c>
      <c r="E123" s="33">
        <v>0</v>
      </c>
      <c r="F123" s="33">
        <v>58</v>
      </c>
      <c r="G123" s="33">
        <v>282</v>
      </c>
      <c r="H123" s="34">
        <v>37</v>
      </c>
      <c r="I123" s="73">
        <v>2207</v>
      </c>
      <c r="J123" s="75"/>
      <c r="K123" s="1">
        <v>114764</v>
      </c>
      <c r="L123" s="1">
        <v>58.853333333333332</v>
      </c>
    </row>
    <row r="124" spans="1:12" x14ac:dyDescent="0.2">
      <c r="A124" s="72"/>
      <c r="B124" s="11" t="s">
        <v>37</v>
      </c>
      <c r="C124" s="38">
        <v>1789.855</v>
      </c>
      <c r="D124" s="33">
        <v>0</v>
      </c>
      <c r="E124" s="33">
        <v>2.6</v>
      </c>
      <c r="F124" s="33">
        <v>43.55</v>
      </c>
      <c r="G124" s="33">
        <v>318.26</v>
      </c>
      <c r="H124" s="34">
        <v>32.299999999999997</v>
      </c>
      <c r="I124" s="73">
        <v>2186.5649999999996</v>
      </c>
      <c r="J124" s="75"/>
      <c r="K124" s="1">
        <v>113701.37999999998</v>
      </c>
      <c r="L124" s="1">
        <v>58.308399999999985</v>
      </c>
    </row>
    <row r="125" spans="1:12" x14ac:dyDescent="0.2">
      <c r="A125" s="72"/>
      <c r="B125" s="11" t="s">
        <v>38</v>
      </c>
      <c r="C125" s="38">
        <v>1559.1</v>
      </c>
      <c r="D125" s="33">
        <v>0</v>
      </c>
      <c r="E125" s="33">
        <v>1</v>
      </c>
      <c r="F125" s="33">
        <v>58.5</v>
      </c>
      <c r="G125" s="33">
        <v>286.77999999999997</v>
      </c>
      <c r="H125" s="34">
        <v>31.68</v>
      </c>
      <c r="I125" s="73">
        <v>1937.06</v>
      </c>
      <c r="J125" s="75"/>
      <c r="K125" s="1">
        <v>100727.12</v>
      </c>
      <c r="L125" s="1">
        <v>51.654933333333332</v>
      </c>
    </row>
    <row r="126" spans="1:12" x14ac:dyDescent="0.2">
      <c r="A126" s="72"/>
      <c r="B126" s="11" t="s">
        <v>39</v>
      </c>
      <c r="C126" s="38">
        <v>1515.03</v>
      </c>
      <c r="D126" s="33">
        <v>0</v>
      </c>
      <c r="E126" s="33">
        <v>1</v>
      </c>
      <c r="F126" s="33">
        <v>46.3</v>
      </c>
      <c r="G126" s="33">
        <v>284.89999999999998</v>
      </c>
      <c r="H126" s="34">
        <v>55</v>
      </c>
      <c r="I126" s="73">
        <v>1902.2300000000002</v>
      </c>
      <c r="J126" s="75"/>
      <c r="K126" s="75"/>
    </row>
    <row r="127" spans="1:12" x14ac:dyDescent="0.2">
      <c r="A127" s="72"/>
      <c r="B127" s="11" t="s">
        <v>40</v>
      </c>
      <c r="C127" s="38">
        <v>1378.77</v>
      </c>
      <c r="D127" s="33">
        <v>0</v>
      </c>
      <c r="E127" s="33">
        <v>1</v>
      </c>
      <c r="F127" s="33">
        <v>52.8</v>
      </c>
      <c r="G127" s="33">
        <v>181.61</v>
      </c>
      <c r="H127" s="34">
        <v>8.4499999999999993</v>
      </c>
      <c r="I127" s="73">
        <v>1622.63</v>
      </c>
    </row>
    <row r="128" spans="1:12" x14ac:dyDescent="0.2">
      <c r="A128" s="50"/>
      <c r="B128" s="13" t="s">
        <v>41</v>
      </c>
      <c r="C128" s="67">
        <v>1247.9000000000001</v>
      </c>
      <c r="D128" s="31">
        <v>0</v>
      </c>
      <c r="E128" s="31">
        <v>1</v>
      </c>
      <c r="F128" s="31">
        <v>29</v>
      </c>
      <c r="G128" s="31">
        <v>244.23999999999998</v>
      </c>
      <c r="H128" s="24">
        <v>8.4499999999999993</v>
      </c>
      <c r="I128" s="30">
        <v>1530.59</v>
      </c>
    </row>
    <row r="129" spans="1:19" ht="12" thickBot="1" x14ac:dyDescent="0.25">
      <c r="A129" s="51"/>
      <c r="B129" s="52" t="s">
        <v>42</v>
      </c>
      <c r="C129" s="68">
        <v>1115.24</v>
      </c>
      <c r="D129" s="25">
        <v>0</v>
      </c>
      <c r="E129" s="25">
        <v>6</v>
      </c>
      <c r="F129" s="25">
        <v>19.100000000000001</v>
      </c>
      <c r="G129" s="25">
        <v>105.5</v>
      </c>
      <c r="H129" s="26">
        <v>8.4499999999999993</v>
      </c>
      <c r="I129" s="69">
        <v>1254.29</v>
      </c>
    </row>
    <row r="130" spans="1:19" x14ac:dyDescent="0.2">
      <c r="A130" s="1" t="s">
        <v>45</v>
      </c>
    </row>
    <row r="131" spans="1:19" x14ac:dyDescent="0.2">
      <c r="A131" s="1" t="s">
        <v>47</v>
      </c>
    </row>
    <row r="133" spans="1:19" ht="12" x14ac:dyDescent="0.2">
      <c r="A133" s="22"/>
    </row>
    <row r="134" spans="1:19" s="5" customFormat="1" ht="26.25" customHeight="1" thickBot="1" x14ac:dyDescent="0.3">
      <c r="A134" s="22" t="s">
        <v>53</v>
      </c>
      <c r="M134" s="1"/>
      <c r="N134" s="1" t="s">
        <v>2</v>
      </c>
      <c r="O134" s="1"/>
      <c r="P134" s="1"/>
      <c r="Q134" s="1"/>
      <c r="R134" s="1"/>
      <c r="S134" s="1"/>
    </row>
    <row r="135" spans="1:19" s="5" customFormat="1" ht="75.75" customHeight="1" thickBot="1" x14ac:dyDescent="0.3">
      <c r="A135" s="6" t="s">
        <v>5</v>
      </c>
      <c r="B135" s="7" t="s">
        <v>6</v>
      </c>
      <c r="C135" s="8" t="s">
        <v>7</v>
      </c>
      <c r="D135" s="8" t="s">
        <v>8</v>
      </c>
      <c r="E135" s="8" t="s">
        <v>9</v>
      </c>
      <c r="F135" s="8" t="s">
        <v>10</v>
      </c>
      <c r="G135" s="8" t="s">
        <v>11</v>
      </c>
      <c r="H135" s="9" t="s">
        <v>12</v>
      </c>
      <c r="I135" s="23" t="s">
        <v>13</v>
      </c>
      <c r="M135" s="1"/>
      <c r="N135" s="1"/>
      <c r="O135" s="1"/>
      <c r="P135" s="1"/>
      <c r="Q135" s="1"/>
      <c r="R135" s="1"/>
      <c r="S135" s="1"/>
    </row>
    <row r="136" spans="1:19" ht="12.9" customHeight="1" x14ac:dyDescent="0.25">
      <c r="A136" s="10">
        <v>1</v>
      </c>
      <c r="B136" s="11" t="s">
        <v>16</v>
      </c>
      <c r="C136" s="95">
        <v>153.75</v>
      </c>
      <c r="D136" s="96">
        <v>0</v>
      </c>
      <c r="E136" s="96">
        <v>0</v>
      </c>
      <c r="F136" s="96">
        <v>2</v>
      </c>
      <c r="G136" s="96">
        <v>37.5</v>
      </c>
      <c r="H136" s="97">
        <v>0</v>
      </c>
      <c r="I136" s="79">
        <f t="shared" ref="I136:I150" si="10">SUM(C136:H136)</f>
        <v>193.25</v>
      </c>
    </row>
    <row r="137" spans="1:19" ht="12.9" customHeight="1" x14ac:dyDescent="0.25">
      <c r="A137" s="12">
        <v>2</v>
      </c>
      <c r="B137" s="13" t="s">
        <v>17</v>
      </c>
      <c r="C137" s="98">
        <v>116.25</v>
      </c>
      <c r="D137" s="94">
        <v>0</v>
      </c>
      <c r="E137" s="94">
        <v>0</v>
      </c>
      <c r="F137" s="94">
        <v>0</v>
      </c>
      <c r="G137" s="94">
        <v>0</v>
      </c>
      <c r="H137" s="99">
        <v>0</v>
      </c>
      <c r="I137" s="30">
        <f t="shared" si="10"/>
        <v>116.25</v>
      </c>
    </row>
    <row r="138" spans="1:19" ht="13.2" x14ac:dyDescent="0.25">
      <c r="A138" s="12">
        <v>3</v>
      </c>
      <c r="B138" s="13" t="s">
        <v>18</v>
      </c>
      <c r="C138" s="98">
        <v>0</v>
      </c>
      <c r="D138" s="94">
        <v>0</v>
      </c>
      <c r="E138" s="94">
        <v>0</v>
      </c>
      <c r="F138" s="94">
        <v>0</v>
      </c>
      <c r="G138" s="94">
        <v>0</v>
      </c>
      <c r="H138" s="99">
        <v>0</v>
      </c>
      <c r="I138" s="30">
        <f t="shared" si="10"/>
        <v>0</v>
      </c>
    </row>
    <row r="139" spans="1:19" ht="13.2" x14ac:dyDescent="0.25">
      <c r="A139" s="12">
        <v>4</v>
      </c>
      <c r="B139" s="13" t="s">
        <v>19</v>
      </c>
      <c r="C139" s="98">
        <v>140.63</v>
      </c>
      <c r="D139" s="94">
        <v>0</v>
      </c>
      <c r="E139" s="94">
        <v>0</v>
      </c>
      <c r="F139" s="94">
        <v>0</v>
      </c>
      <c r="G139" s="94">
        <v>0</v>
      </c>
      <c r="H139" s="99">
        <v>0</v>
      </c>
      <c r="I139" s="30">
        <f t="shared" si="10"/>
        <v>140.63</v>
      </c>
    </row>
    <row r="140" spans="1:19" ht="13.2" x14ac:dyDescent="0.25">
      <c r="A140" s="12">
        <v>5</v>
      </c>
      <c r="B140" s="13" t="s">
        <v>20</v>
      </c>
      <c r="C140" s="98">
        <v>176.25</v>
      </c>
      <c r="D140" s="94">
        <v>0</v>
      </c>
      <c r="E140" s="94">
        <v>0</v>
      </c>
      <c r="F140" s="94">
        <v>0</v>
      </c>
      <c r="G140" s="94">
        <v>18.75</v>
      </c>
      <c r="H140" s="99">
        <v>0</v>
      </c>
      <c r="I140" s="30">
        <f t="shared" si="10"/>
        <v>195</v>
      </c>
    </row>
    <row r="141" spans="1:19" ht="13.2" x14ac:dyDescent="0.25">
      <c r="A141" s="12">
        <v>6</v>
      </c>
      <c r="B141" s="13" t="s">
        <v>21</v>
      </c>
      <c r="C141" s="98">
        <v>37.5</v>
      </c>
      <c r="D141" s="94">
        <v>0</v>
      </c>
      <c r="E141" s="94">
        <v>0</v>
      </c>
      <c r="F141" s="94">
        <v>3.6</v>
      </c>
      <c r="G141" s="94">
        <v>0</v>
      </c>
      <c r="H141" s="99">
        <v>0</v>
      </c>
      <c r="I141" s="30">
        <f t="shared" si="10"/>
        <v>41.1</v>
      </c>
    </row>
    <row r="142" spans="1:19" ht="13.2" x14ac:dyDescent="0.25">
      <c r="A142" s="12">
        <v>7</v>
      </c>
      <c r="B142" s="13" t="s">
        <v>22</v>
      </c>
      <c r="C142" s="98">
        <v>37</v>
      </c>
      <c r="D142" s="94">
        <v>0</v>
      </c>
      <c r="E142" s="94">
        <v>0</v>
      </c>
      <c r="F142" s="94">
        <v>0</v>
      </c>
      <c r="G142" s="94">
        <v>0</v>
      </c>
      <c r="H142" s="99">
        <v>0</v>
      </c>
      <c r="I142" s="30">
        <f t="shared" si="10"/>
        <v>37</v>
      </c>
    </row>
    <row r="143" spans="1:19" ht="13.2" x14ac:dyDescent="0.25">
      <c r="A143" s="12">
        <v>8</v>
      </c>
      <c r="B143" s="13" t="s">
        <v>23</v>
      </c>
      <c r="C143" s="98">
        <v>153.75</v>
      </c>
      <c r="D143" s="94">
        <v>0</v>
      </c>
      <c r="E143" s="94">
        <v>0</v>
      </c>
      <c r="F143" s="94">
        <v>1</v>
      </c>
      <c r="G143" s="94">
        <v>24.38</v>
      </c>
      <c r="H143" s="99">
        <v>4</v>
      </c>
      <c r="I143" s="30">
        <f t="shared" si="10"/>
        <v>183.13</v>
      </c>
    </row>
    <row r="144" spans="1:19" ht="13.2" x14ac:dyDescent="0.25">
      <c r="A144" s="12">
        <v>9</v>
      </c>
      <c r="B144" s="13" t="s">
        <v>24</v>
      </c>
      <c r="C144" s="98">
        <v>67.5</v>
      </c>
      <c r="D144" s="94">
        <v>0</v>
      </c>
      <c r="E144" s="94">
        <v>0</v>
      </c>
      <c r="F144" s="94">
        <v>3</v>
      </c>
      <c r="G144" s="94">
        <v>18.75</v>
      </c>
      <c r="H144" s="99">
        <v>0</v>
      </c>
      <c r="I144" s="30">
        <f t="shared" si="10"/>
        <v>89.25</v>
      </c>
    </row>
    <row r="145" spans="1:12" ht="13.2" x14ac:dyDescent="0.25">
      <c r="A145" s="12">
        <v>10</v>
      </c>
      <c r="B145" s="13" t="s">
        <v>25</v>
      </c>
      <c r="C145" s="98">
        <v>0</v>
      </c>
      <c r="D145" s="94">
        <v>0</v>
      </c>
      <c r="E145" s="94">
        <v>0</v>
      </c>
      <c r="F145" s="94">
        <v>0</v>
      </c>
      <c r="G145" s="94">
        <v>0</v>
      </c>
      <c r="H145" s="99">
        <v>0</v>
      </c>
      <c r="I145" s="30">
        <f t="shared" si="10"/>
        <v>0</v>
      </c>
    </row>
    <row r="146" spans="1:12" ht="13.2" x14ac:dyDescent="0.25">
      <c r="A146" s="12">
        <v>11</v>
      </c>
      <c r="B146" s="13" t="s">
        <v>26</v>
      </c>
      <c r="C146" s="98">
        <v>37.5</v>
      </c>
      <c r="D146" s="94">
        <v>0</v>
      </c>
      <c r="E146" s="94">
        <v>0</v>
      </c>
      <c r="F146" s="94">
        <v>0</v>
      </c>
      <c r="G146" s="94">
        <v>15</v>
      </c>
      <c r="H146" s="99">
        <v>3.75</v>
      </c>
      <c r="I146" s="30">
        <f t="shared" si="10"/>
        <v>56.25</v>
      </c>
    </row>
    <row r="147" spans="1:12" ht="13.2" x14ac:dyDescent="0.25">
      <c r="A147" s="12">
        <v>12</v>
      </c>
      <c r="B147" s="13" t="s">
        <v>28</v>
      </c>
      <c r="C147" s="98">
        <v>46.87</v>
      </c>
      <c r="D147" s="94">
        <v>0</v>
      </c>
      <c r="E147" s="94">
        <v>0</v>
      </c>
      <c r="F147" s="94">
        <v>0</v>
      </c>
      <c r="G147" s="94">
        <v>71.25</v>
      </c>
      <c r="H147" s="99">
        <v>26.25</v>
      </c>
      <c r="I147" s="30">
        <f t="shared" si="10"/>
        <v>144.37</v>
      </c>
    </row>
    <row r="148" spans="1:12" ht="13.2" x14ac:dyDescent="0.25">
      <c r="A148" s="12">
        <v>13</v>
      </c>
      <c r="B148" s="13" t="s">
        <v>31</v>
      </c>
      <c r="C148" s="98">
        <v>35</v>
      </c>
      <c r="D148" s="94">
        <v>0</v>
      </c>
      <c r="E148" s="94">
        <v>0</v>
      </c>
      <c r="F148" s="94">
        <v>0</v>
      </c>
      <c r="G148" s="94">
        <v>0</v>
      </c>
      <c r="H148" s="99">
        <v>0</v>
      </c>
      <c r="I148" s="30">
        <f t="shared" si="10"/>
        <v>35</v>
      </c>
    </row>
    <row r="149" spans="1:12" ht="13.2" x14ac:dyDescent="0.25">
      <c r="A149" s="12">
        <v>14</v>
      </c>
      <c r="B149" s="13" t="s">
        <v>32</v>
      </c>
      <c r="C149" s="98">
        <v>60</v>
      </c>
      <c r="D149" s="94">
        <v>0</v>
      </c>
      <c r="E149" s="94">
        <v>0</v>
      </c>
      <c r="F149" s="94">
        <v>0</v>
      </c>
      <c r="G149" s="94">
        <v>0</v>
      </c>
      <c r="H149" s="99">
        <v>0</v>
      </c>
      <c r="I149" s="30">
        <f t="shared" si="10"/>
        <v>60</v>
      </c>
    </row>
    <row r="150" spans="1:12" ht="13.8" thickBot="1" x14ac:dyDescent="0.3">
      <c r="A150" s="14">
        <v>15</v>
      </c>
      <c r="B150" s="15" t="s">
        <v>33</v>
      </c>
      <c r="C150" s="100">
        <v>48.75</v>
      </c>
      <c r="D150" s="101">
        <v>0</v>
      </c>
      <c r="E150" s="101">
        <v>0</v>
      </c>
      <c r="F150" s="101">
        <v>0</v>
      </c>
      <c r="G150" s="101">
        <v>0</v>
      </c>
      <c r="H150" s="102">
        <v>0</v>
      </c>
      <c r="I150" s="69">
        <f t="shared" si="10"/>
        <v>48.75</v>
      </c>
      <c r="K150" s="1" t="s">
        <v>49</v>
      </c>
      <c r="L150" s="1" t="s">
        <v>35</v>
      </c>
    </row>
    <row r="151" spans="1:12" s="16" customFormat="1" ht="12" x14ac:dyDescent="0.25">
      <c r="A151" s="27"/>
      <c r="B151" s="43" t="s">
        <v>81</v>
      </c>
      <c r="C151" s="66">
        <f t="shared" ref="C151:I151" si="11">SUM(C136:C150)</f>
        <v>1110.75</v>
      </c>
      <c r="D151" s="76">
        <f t="shared" si="11"/>
        <v>0</v>
      </c>
      <c r="E151" s="76">
        <f t="shared" si="11"/>
        <v>0</v>
      </c>
      <c r="F151" s="76">
        <f t="shared" si="11"/>
        <v>9.6</v>
      </c>
      <c r="G151" s="76">
        <f t="shared" si="11"/>
        <v>185.63</v>
      </c>
      <c r="H151" s="77">
        <f t="shared" si="11"/>
        <v>34</v>
      </c>
      <c r="I151" s="46">
        <f t="shared" si="11"/>
        <v>1339.98</v>
      </c>
      <c r="J151" s="74"/>
      <c r="K151" s="16">
        <f>I151*52</f>
        <v>69678.960000000006</v>
      </c>
      <c r="L151" s="16">
        <f>K151/1950</f>
        <v>35.732800000000005</v>
      </c>
    </row>
    <row r="152" spans="1:12" x14ac:dyDescent="0.2">
      <c r="A152" s="32"/>
      <c r="B152" s="44" t="s">
        <v>80</v>
      </c>
      <c r="C152" s="38">
        <v>1148.8800000000001</v>
      </c>
      <c r="D152" s="33">
        <v>0</v>
      </c>
      <c r="E152" s="33">
        <v>0</v>
      </c>
      <c r="F152" s="33">
        <v>11.6</v>
      </c>
      <c r="G152" s="33">
        <v>202.56</v>
      </c>
      <c r="H152" s="34">
        <v>8.43</v>
      </c>
      <c r="I152" s="47">
        <v>1371.47</v>
      </c>
      <c r="J152" s="75"/>
      <c r="K152" s="1">
        <v>71316.44</v>
      </c>
      <c r="L152" s="1">
        <v>36.572533333333332</v>
      </c>
    </row>
    <row r="153" spans="1:12" x14ac:dyDescent="0.2">
      <c r="A153" s="32"/>
      <c r="B153" s="44" t="s">
        <v>36</v>
      </c>
      <c r="C153" s="38">
        <v>1091</v>
      </c>
      <c r="D153" s="33">
        <v>0</v>
      </c>
      <c r="E153" s="33">
        <v>0</v>
      </c>
      <c r="F153" s="33">
        <v>58</v>
      </c>
      <c r="G153" s="33">
        <v>221</v>
      </c>
      <c r="H153" s="34">
        <v>9</v>
      </c>
      <c r="I153" s="47">
        <v>1379</v>
      </c>
      <c r="J153" s="75"/>
      <c r="K153" s="1">
        <v>71708</v>
      </c>
      <c r="L153" s="1">
        <v>36.773333333333333</v>
      </c>
    </row>
    <row r="154" spans="1:12" x14ac:dyDescent="0.2">
      <c r="A154" s="32"/>
      <c r="B154" s="44" t="s">
        <v>37</v>
      </c>
      <c r="C154" s="38">
        <v>1108.75</v>
      </c>
      <c r="D154" s="33">
        <v>0</v>
      </c>
      <c r="E154" s="33">
        <v>0</v>
      </c>
      <c r="F154" s="33">
        <v>12.85</v>
      </c>
      <c r="G154" s="33">
        <v>167.25</v>
      </c>
      <c r="H154" s="34">
        <v>8.43</v>
      </c>
      <c r="I154" s="47">
        <v>1297.2800000000002</v>
      </c>
      <c r="J154" s="75"/>
      <c r="K154" s="1">
        <v>67458.560000000012</v>
      </c>
      <c r="L154" s="1">
        <v>34.594133333333339</v>
      </c>
    </row>
    <row r="155" spans="1:12" x14ac:dyDescent="0.2">
      <c r="A155" s="32"/>
      <c r="B155" s="44" t="s">
        <v>38</v>
      </c>
      <c r="C155" s="38">
        <v>1085.1799999999998</v>
      </c>
      <c r="D155" s="33">
        <v>0</v>
      </c>
      <c r="E155" s="33">
        <v>0</v>
      </c>
      <c r="F155" s="33">
        <v>34.6</v>
      </c>
      <c r="G155" s="33">
        <v>298.65999999999997</v>
      </c>
      <c r="H155" s="34">
        <v>4.68</v>
      </c>
      <c r="I155" s="47">
        <v>1423.12</v>
      </c>
      <c r="J155" s="75"/>
      <c r="K155" s="1">
        <v>74002.239999999991</v>
      </c>
      <c r="L155" s="1">
        <v>37.949866666666665</v>
      </c>
    </row>
    <row r="156" spans="1:12" x14ac:dyDescent="0.2">
      <c r="A156" s="32"/>
      <c r="B156" s="44" t="s">
        <v>39</v>
      </c>
      <c r="C156" s="38">
        <v>1012.6</v>
      </c>
      <c r="D156" s="33">
        <v>0</v>
      </c>
      <c r="E156" s="33">
        <v>3</v>
      </c>
      <c r="F156" s="33">
        <v>32</v>
      </c>
      <c r="G156" s="33">
        <v>217.03</v>
      </c>
      <c r="H156" s="34">
        <v>0</v>
      </c>
      <c r="I156" s="47">
        <v>1264.6300000000001</v>
      </c>
      <c r="J156" s="75"/>
      <c r="K156" s="75"/>
    </row>
    <row r="157" spans="1:12" x14ac:dyDescent="0.2">
      <c r="A157" s="32"/>
      <c r="B157" s="44" t="s">
        <v>40</v>
      </c>
      <c r="C157" s="38">
        <v>976.38</v>
      </c>
      <c r="D157" s="33">
        <v>0</v>
      </c>
      <c r="E157" s="33">
        <v>0</v>
      </c>
      <c r="F157" s="33">
        <v>40</v>
      </c>
      <c r="G157" s="33">
        <v>100.11</v>
      </c>
      <c r="H157" s="34">
        <v>0</v>
      </c>
      <c r="I157" s="47">
        <v>1116.49</v>
      </c>
    </row>
    <row r="158" spans="1:12" x14ac:dyDescent="0.2">
      <c r="A158" s="32"/>
      <c r="B158" s="44" t="s">
        <v>41</v>
      </c>
      <c r="C158" s="38">
        <v>997.25</v>
      </c>
      <c r="D158" s="33">
        <v>0</v>
      </c>
      <c r="E158" s="33">
        <v>0</v>
      </c>
      <c r="F158" s="33">
        <v>7</v>
      </c>
      <c r="G158" s="33">
        <v>72.599999999999994</v>
      </c>
      <c r="H158" s="34">
        <v>0</v>
      </c>
      <c r="I158" s="47">
        <v>1076.8499999999999</v>
      </c>
    </row>
    <row r="159" spans="1:12" x14ac:dyDescent="0.2">
      <c r="A159" s="32"/>
      <c r="B159" s="44" t="s">
        <v>42</v>
      </c>
      <c r="C159" s="38">
        <v>824.88</v>
      </c>
      <c r="D159" s="33">
        <v>0</v>
      </c>
      <c r="E159" s="33">
        <v>0</v>
      </c>
      <c r="F159" s="33">
        <v>7.2</v>
      </c>
      <c r="G159" s="33">
        <v>61.25</v>
      </c>
      <c r="H159" s="34">
        <v>0</v>
      </c>
      <c r="I159" s="47">
        <v>893.32999999999993</v>
      </c>
    </row>
    <row r="160" spans="1:12" x14ac:dyDescent="0.2">
      <c r="A160" s="32"/>
      <c r="B160" s="44" t="s">
        <v>43</v>
      </c>
      <c r="C160" s="38">
        <v>701.43</v>
      </c>
      <c r="D160" s="33">
        <v>0</v>
      </c>
      <c r="E160" s="33">
        <v>0</v>
      </c>
      <c r="F160" s="33">
        <v>16</v>
      </c>
      <c r="G160" s="33">
        <v>69</v>
      </c>
      <c r="H160" s="34">
        <v>0</v>
      </c>
      <c r="I160" s="47">
        <v>786.43</v>
      </c>
    </row>
    <row r="161" spans="1:19" ht="12" thickBot="1" x14ac:dyDescent="0.25">
      <c r="A161" s="42"/>
      <c r="B161" s="45" t="s">
        <v>44</v>
      </c>
      <c r="C161" s="39">
        <v>643.68000000000006</v>
      </c>
      <c r="D161" s="40">
        <v>0</v>
      </c>
      <c r="E161" s="40">
        <v>1</v>
      </c>
      <c r="F161" s="40">
        <v>13</v>
      </c>
      <c r="G161" s="40">
        <v>69</v>
      </c>
      <c r="H161" s="41">
        <v>7.5</v>
      </c>
      <c r="I161" s="48">
        <v>734.18000000000006</v>
      </c>
    </row>
    <row r="162" spans="1:19" x14ac:dyDescent="0.2">
      <c r="A162" s="1" t="s">
        <v>45</v>
      </c>
    </row>
    <row r="163" spans="1:19" x14ac:dyDescent="0.2">
      <c r="A163" s="1" t="s">
        <v>47</v>
      </c>
    </row>
    <row r="167" spans="1:19" s="5" customFormat="1" ht="26.25" customHeight="1" thickBot="1" x14ac:dyDescent="0.3">
      <c r="A167" s="22" t="s">
        <v>54</v>
      </c>
      <c r="M167" s="1"/>
      <c r="N167" s="1"/>
      <c r="O167" s="1"/>
      <c r="P167" s="1"/>
      <c r="Q167" s="1"/>
      <c r="R167" s="1"/>
      <c r="S167" s="1"/>
    </row>
    <row r="168" spans="1:19" s="5" customFormat="1" ht="72" customHeight="1" thickBot="1" x14ac:dyDescent="0.3">
      <c r="A168" s="6" t="s">
        <v>5</v>
      </c>
      <c r="B168" s="7" t="s">
        <v>6</v>
      </c>
      <c r="C168" s="8" t="s">
        <v>7</v>
      </c>
      <c r="D168" s="8" t="s">
        <v>8</v>
      </c>
      <c r="E168" s="8" t="s">
        <v>9</v>
      </c>
      <c r="F168" s="8" t="s">
        <v>10</v>
      </c>
      <c r="G168" s="8" t="s">
        <v>11</v>
      </c>
      <c r="H168" s="9" t="s">
        <v>12</v>
      </c>
      <c r="I168" s="9" t="s">
        <v>13</v>
      </c>
      <c r="M168" s="1"/>
      <c r="N168" s="1"/>
      <c r="O168" s="1"/>
      <c r="P168" s="1"/>
      <c r="Q168" s="1"/>
      <c r="R168" s="1"/>
      <c r="S168" s="1"/>
    </row>
    <row r="169" spans="1:19" ht="12.9" customHeight="1" x14ac:dyDescent="0.25">
      <c r="A169" s="10">
        <v>1</v>
      </c>
      <c r="B169" s="11" t="s">
        <v>16</v>
      </c>
      <c r="C169" s="95">
        <v>30</v>
      </c>
      <c r="D169" s="96">
        <v>0</v>
      </c>
      <c r="E169" s="96">
        <v>8</v>
      </c>
      <c r="F169" s="96">
        <v>0</v>
      </c>
      <c r="G169" s="96">
        <v>0</v>
      </c>
      <c r="H169" s="97">
        <v>0</v>
      </c>
      <c r="I169" s="79">
        <f t="shared" ref="I169:I183" si="12">SUM(C169:H169)</f>
        <v>38</v>
      </c>
    </row>
    <row r="170" spans="1:19" ht="12.9" customHeight="1" x14ac:dyDescent="0.25">
      <c r="A170" s="12">
        <v>2</v>
      </c>
      <c r="B170" s="13" t="s">
        <v>17</v>
      </c>
      <c r="C170" s="98">
        <v>45</v>
      </c>
      <c r="D170" s="94">
        <v>3.75</v>
      </c>
      <c r="E170" s="94">
        <v>6</v>
      </c>
      <c r="F170" s="94">
        <v>0</v>
      </c>
      <c r="G170" s="94">
        <v>3.75</v>
      </c>
      <c r="H170" s="99">
        <v>0</v>
      </c>
      <c r="I170" s="30">
        <f t="shared" si="12"/>
        <v>58.5</v>
      </c>
    </row>
    <row r="171" spans="1:19" ht="13.2" x14ac:dyDescent="0.25">
      <c r="A171" s="12">
        <v>3</v>
      </c>
      <c r="B171" s="13" t="s">
        <v>18</v>
      </c>
      <c r="C171" s="98">
        <v>6</v>
      </c>
      <c r="D171" s="94">
        <v>0</v>
      </c>
      <c r="E171" s="94">
        <v>3</v>
      </c>
      <c r="F171" s="94">
        <v>0</v>
      </c>
      <c r="G171" s="94">
        <v>0</v>
      </c>
      <c r="H171" s="99">
        <v>0</v>
      </c>
      <c r="I171" s="30">
        <f t="shared" si="12"/>
        <v>9</v>
      </c>
    </row>
    <row r="172" spans="1:19" ht="13.2" x14ac:dyDescent="0.25">
      <c r="A172" s="12">
        <v>4</v>
      </c>
      <c r="B172" s="13" t="s">
        <v>19</v>
      </c>
      <c r="C172" s="98">
        <v>22.5</v>
      </c>
      <c r="D172" s="94">
        <v>1.88</v>
      </c>
      <c r="E172" s="94">
        <v>7.5</v>
      </c>
      <c r="F172" s="94">
        <v>0</v>
      </c>
      <c r="G172" s="94">
        <v>0</v>
      </c>
      <c r="H172" s="99">
        <v>3.75</v>
      </c>
      <c r="I172" s="30">
        <f t="shared" si="12"/>
        <v>35.629999999999995</v>
      </c>
    </row>
    <row r="173" spans="1:19" ht="13.2" x14ac:dyDescent="0.25">
      <c r="A173" s="12">
        <v>5</v>
      </c>
      <c r="B173" s="13" t="s">
        <v>20</v>
      </c>
      <c r="C173" s="98">
        <v>75</v>
      </c>
      <c r="D173" s="94">
        <v>3.75</v>
      </c>
      <c r="E173" s="94">
        <v>10</v>
      </c>
      <c r="F173" s="94">
        <v>0</v>
      </c>
      <c r="G173" s="94">
        <v>7.5</v>
      </c>
      <c r="H173" s="99">
        <v>7.5</v>
      </c>
      <c r="I173" s="30">
        <f t="shared" si="12"/>
        <v>103.75</v>
      </c>
    </row>
    <row r="174" spans="1:19" ht="13.2" x14ac:dyDescent="0.25">
      <c r="A174" s="12">
        <v>6</v>
      </c>
      <c r="B174" s="13" t="s">
        <v>21</v>
      </c>
      <c r="C174" s="98">
        <v>6</v>
      </c>
      <c r="D174" s="94">
        <v>0</v>
      </c>
      <c r="E174" s="94">
        <v>0</v>
      </c>
      <c r="F174" s="94">
        <v>0</v>
      </c>
      <c r="G174" s="94">
        <v>0</v>
      </c>
      <c r="H174" s="99">
        <v>0</v>
      </c>
      <c r="I174" s="30">
        <f t="shared" si="12"/>
        <v>6</v>
      </c>
      <c r="O174" s="1" t="s">
        <v>2</v>
      </c>
    </row>
    <row r="175" spans="1:19" ht="13.2" x14ac:dyDescent="0.25">
      <c r="A175" s="12">
        <v>7</v>
      </c>
      <c r="B175" s="13" t="s">
        <v>22</v>
      </c>
      <c r="C175" s="98">
        <v>12</v>
      </c>
      <c r="D175" s="94">
        <v>1</v>
      </c>
      <c r="E175" s="94">
        <v>3</v>
      </c>
      <c r="F175" s="94">
        <v>0</v>
      </c>
      <c r="G175" s="94">
        <v>0</v>
      </c>
      <c r="H175" s="99">
        <v>0</v>
      </c>
      <c r="I175" s="30">
        <f t="shared" si="12"/>
        <v>16</v>
      </c>
    </row>
    <row r="176" spans="1:19" ht="13.2" x14ac:dyDescent="0.25">
      <c r="A176" s="12">
        <v>8</v>
      </c>
      <c r="B176" s="13" t="s">
        <v>23</v>
      </c>
      <c r="C176" s="98">
        <v>45</v>
      </c>
      <c r="D176" s="94">
        <v>0</v>
      </c>
      <c r="E176" s="94">
        <v>6</v>
      </c>
      <c r="F176" s="94">
        <v>0</v>
      </c>
      <c r="G176" s="94">
        <v>0</v>
      </c>
      <c r="H176" s="99">
        <v>3</v>
      </c>
      <c r="I176" s="30">
        <f t="shared" si="12"/>
        <v>54</v>
      </c>
    </row>
    <row r="177" spans="1:12" ht="13.2" x14ac:dyDescent="0.25">
      <c r="A177" s="12">
        <v>9</v>
      </c>
      <c r="B177" s="13" t="s">
        <v>24</v>
      </c>
      <c r="C177" s="98">
        <v>10.5</v>
      </c>
      <c r="D177" s="94">
        <v>0</v>
      </c>
      <c r="E177" s="94">
        <v>3</v>
      </c>
      <c r="F177" s="94">
        <v>0</v>
      </c>
      <c r="G177" s="94">
        <v>7.5</v>
      </c>
      <c r="H177" s="99">
        <v>0.75</v>
      </c>
      <c r="I177" s="30">
        <f t="shared" si="12"/>
        <v>21.75</v>
      </c>
    </row>
    <row r="178" spans="1:12" ht="13.2" x14ac:dyDescent="0.25">
      <c r="A178" s="12">
        <v>10</v>
      </c>
      <c r="B178" s="13" t="s">
        <v>25</v>
      </c>
      <c r="C178" s="98">
        <v>14.25</v>
      </c>
      <c r="D178" s="94">
        <v>2.5</v>
      </c>
      <c r="E178" s="94">
        <v>0.75</v>
      </c>
      <c r="F178" s="94">
        <v>0</v>
      </c>
      <c r="G178" s="94">
        <v>0</v>
      </c>
      <c r="H178" s="99">
        <v>0</v>
      </c>
      <c r="I178" s="30">
        <f t="shared" si="12"/>
        <v>17.5</v>
      </c>
    </row>
    <row r="179" spans="1:12" ht="13.2" x14ac:dyDescent="0.25">
      <c r="A179" s="12">
        <v>11</v>
      </c>
      <c r="B179" s="13" t="s">
        <v>26</v>
      </c>
      <c r="C179" s="98">
        <v>15</v>
      </c>
      <c r="D179" s="94">
        <v>0</v>
      </c>
      <c r="E179" s="94">
        <v>0</v>
      </c>
      <c r="F179" s="94">
        <v>0</v>
      </c>
      <c r="G179" s="94">
        <v>7.5</v>
      </c>
      <c r="H179" s="99">
        <v>0</v>
      </c>
      <c r="I179" s="30">
        <f t="shared" si="12"/>
        <v>22.5</v>
      </c>
    </row>
    <row r="180" spans="1:12" ht="13.2" x14ac:dyDescent="0.25">
      <c r="A180" s="12">
        <v>12</v>
      </c>
      <c r="B180" s="13" t="s">
        <v>28</v>
      </c>
      <c r="C180" s="98">
        <v>16.87</v>
      </c>
      <c r="D180" s="94">
        <v>3.75</v>
      </c>
      <c r="E180" s="94">
        <v>3.75</v>
      </c>
      <c r="F180" s="94">
        <v>0</v>
      </c>
      <c r="G180" s="94">
        <v>0</v>
      </c>
      <c r="H180" s="99">
        <v>26.25</v>
      </c>
      <c r="I180" s="30">
        <f t="shared" si="12"/>
        <v>50.620000000000005</v>
      </c>
    </row>
    <row r="181" spans="1:12" ht="13.2" x14ac:dyDescent="0.25">
      <c r="A181" s="12">
        <v>13</v>
      </c>
      <c r="B181" s="13" t="s">
        <v>31</v>
      </c>
      <c r="C181" s="98">
        <v>15</v>
      </c>
      <c r="D181" s="94">
        <v>0</v>
      </c>
      <c r="E181" s="94">
        <v>2.5</v>
      </c>
      <c r="F181" s="94">
        <v>0</v>
      </c>
      <c r="G181" s="94">
        <v>0</v>
      </c>
      <c r="H181" s="99">
        <v>0</v>
      </c>
      <c r="I181" s="30">
        <f t="shared" si="12"/>
        <v>17.5</v>
      </c>
    </row>
    <row r="182" spans="1:12" ht="13.2" x14ac:dyDescent="0.25">
      <c r="A182" s="12">
        <v>14</v>
      </c>
      <c r="B182" s="13" t="s">
        <v>32</v>
      </c>
      <c r="C182" s="98">
        <v>18.75</v>
      </c>
      <c r="D182" s="94">
        <v>7.5</v>
      </c>
      <c r="E182" s="94">
        <v>5</v>
      </c>
      <c r="F182" s="94">
        <v>0</v>
      </c>
      <c r="G182" s="94">
        <v>7.5</v>
      </c>
      <c r="H182" s="99">
        <v>0</v>
      </c>
      <c r="I182" s="30">
        <f t="shared" si="12"/>
        <v>38.75</v>
      </c>
    </row>
    <row r="183" spans="1:12" ht="13.8" thickBot="1" x14ac:dyDescent="0.3">
      <c r="A183" s="14">
        <v>15</v>
      </c>
      <c r="B183" s="15" t="s">
        <v>33</v>
      </c>
      <c r="C183" s="100">
        <v>30</v>
      </c>
      <c r="D183" s="101">
        <v>1.5</v>
      </c>
      <c r="E183" s="101">
        <v>3</v>
      </c>
      <c r="F183" s="101">
        <v>0</v>
      </c>
      <c r="G183" s="101">
        <v>0</v>
      </c>
      <c r="H183" s="102">
        <v>0</v>
      </c>
      <c r="I183" s="69">
        <f t="shared" si="12"/>
        <v>34.5</v>
      </c>
      <c r="K183" s="1" t="s">
        <v>49</v>
      </c>
      <c r="L183" s="1" t="s">
        <v>35</v>
      </c>
    </row>
    <row r="184" spans="1:12" s="16" customFormat="1" ht="12" x14ac:dyDescent="0.25">
      <c r="A184" s="27"/>
      <c r="B184" s="43" t="s">
        <v>81</v>
      </c>
      <c r="C184" s="66">
        <f t="shared" ref="C184:I184" si="13">SUM(C169:C183)</f>
        <v>361.87</v>
      </c>
      <c r="D184" s="76">
        <f t="shared" si="13"/>
        <v>25.63</v>
      </c>
      <c r="E184" s="76">
        <f t="shared" si="13"/>
        <v>61.5</v>
      </c>
      <c r="F184" s="76">
        <f t="shared" si="13"/>
        <v>0</v>
      </c>
      <c r="G184" s="76">
        <f t="shared" si="13"/>
        <v>33.75</v>
      </c>
      <c r="H184" s="77">
        <f t="shared" si="13"/>
        <v>41.25</v>
      </c>
      <c r="I184" s="78">
        <f t="shared" si="13"/>
        <v>524</v>
      </c>
      <c r="J184" s="74"/>
      <c r="K184" s="16">
        <f>I184*52</f>
        <v>27248</v>
      </c>
      <c r="L184" s="16">
        <f>K184/1950</f>
        <v>13.973333333333333</v>
      </c>
    </row>
    <row r="185" spans="1:12" x14ac:dyDescent="0.2">
      <c r="A185" s="32"/>
      <c r="B185" s="44" t="s">
        <v>80</v>
      </c>
      <c r="C185" s="38">
        <v>295.39999999999998</v>
      </c>
      <c r="D185" s="33">
        <v>32.129999999999995</v>
      </c>
      <c r="E185" s="33">
        <v>68.25</v>
      </c>
      <c r="F185" s="33">
        <v>0</v>
      </c>
      <c r="G185" s="33">
        <v>42.25</v>
      </c>
      <c r="H185" s="34">
        <v>18.93</v>
      </c>
      <c r="I185" s="47">
        <v>456.96</v>
      </c>
      <c r="J185" s="75"/>
      <c r="K185" s="1">
        <v>23761.919999999998</v>
      </c>
      <c r="L185" s="1">
        <v>12.185599999999999</v>
      </c>
    </row>
    <row r="186" spans="1:12" x14ac:dyDescent="0.2">
      <c r="A186" s="32"/>
      <c r="B186" s="44" t="s">
        <v>36</v>
      </c>
      <c r="C186" s="38">
        <v>264</v>
      </c>
      <c r="D186" s="33">
        <v>43</v>
      </c>
      <c r="E186" s="33">
        <v>61</v>
      </c>
      <c r="F186" s="33">
        <v>10</v>
      </c>
      <c r="G186" s="33">
        <v>32</v>
      </c>
      <c r="H186" s="34">
        <v>24</v>
      </c>
      <c r="I186" s="47">
        <v>434</v>
      </c>
      <c r="J186" s="75"/>
      <c r="K186" s="1">
        <v>22568</v>
      </c>
      <c r="L186" s="1">
        <v>11.573333333333334</v>
      </c>
    </row>
    <row r="187" spans="1:12" x14ac:dyDescent="0.2">
      <c r="A187" s="32"/>
      <c r="B187" s="44" t="s">
        <v>37</v>
      </c>
      <c r="C187" s="38">
        <v>247</v>
      </c>
      <c r="D187" s="33">
        <v>28.63</v>
      </c>
      <c r="E187" s="33">
        <v>73</v>
      </c>
      <c r="F187" s="33">
        <v>0</v>
      </c>
      <c r="G187" s="33">
        <v>30.75</v>
      </c>
      <c r="H187" s="34">
        <v>25.43</v>
      </c>
      <c r="I187" s="47">
        <v>404.81</v>
      </c>
      <c r="J187" s="75"/>
      <c r="K187" s="1">
        <v>21050.12</v>
      </c>
      <c r="L187" s="1">
        <v>10.794933333333333</v>
      </c>
    </row>
    <row r="188" spans="1:12" x14ac:dyDescent="0.2">
      <c r="A188" s="32"/>
      <c r="B188" s="44" t="s">
        <v>38</v>
      </c>
      <c r="C188" s="38">
        <v>262.25</v>
      </c>
      <c r="D188" s="33">
        <v>31.13</v>
      </c>
      <c r="E188" s="33">
        <v>68.87</v>
      </c>
      <c r="F188" s="33">
        <v>4</v>
      </c>
      <c r="G188" s="33">
        <v>24</v>
      </c>
      <c r="H188" s="34">
        <v>11.43</v>
      </c>
      <c r="I188" s="47">
        <v>401.68</v>
      </c>
      <c r="J188" s="75"/>
      <c r="K188" s="1">
        <v>20887.36</v>
      </c>
      <c r="L188" s="1">
        <v>10.711466666666666</v>
      </c>
    </row>
    <row r="189" spans="1:12" x14ac:dyDescent="0.2">
      <c r="A189" s="32"/>
      <c r="B189" s="44" t="s">
        <v>39</v>
      </c>
      <c r="C189" s="38">
        <v>234.45</v>
      </c>
      <c r="D189" s="33">
        <v>13.25</v>
      </c>
      <c r="E189" s="33">
        <v>47.5</v>
      </c>
      <c r="F189" s="33">
        <v>0</v>
      </c>
      <c r="G189" s="33">
        <v>14.25</v>
      </c>
      <c r="H189" s="34">
        <v>3.75</v>
      </c>
      <c r="I189" s="47">
        <v>313.2</v>
      </c>
      <c r="J189" s="75"/>
      <c r="K189" s="75"/>
    </row>
    <row r="190" spans="1:12" x14ac:dyDescent="0.2">
      <c r="A190" s="32"/>
      <c r="B190" s="44" t="s">
        <v>40</v>
      </c>
      <c r="C190" s="38">
        <v>210.5</v>
      </c>
      <c r="D190" s="33">
        <v>5.25</v>
      </c>
      <c r="E190" s="33">
        <v>49</v>
      </c>
      <c r="F190" s="33">
        <v>0</v>
      </c>
      <c r="G190" s="33">
        <v>16.5</v>
      </c>
      <c r="H190" s="34">
        <v>0</v>
      </c>
      <c r="I190" s="47">
        <v>281.25</v>
      </c>
    </row>
    <row r="191" spans="1:12" x14ac:dyDescent="0.2">
      <c r="A191" s="32"/>
      <c r="B191" s="44" t="s">
        <v>41</v>
      </c>
      <c r="C191" s="38">
        <v>137</v>
      </c>
      <c r="D191" s="33">
        <v>5.25</v>
      </c>
      <c r="E191" s="33">
        <v>49</v>
      </c>
      <c r="F191" s="33">
        <v>0</v>
      </c>
      <c r="G191" s="33">
        <v>23.5</v>
      </c>
      <c r="H191" s="34">
        <v>3</v>
      </c>
      <c r="I191" s="47">
        <v>217.75</v>
      </c>
    </row>
    <row r="192" spans="1:12" x14ac:dyDescent="0.2">
      <c r="A192" s="32"/>
      <c r="B192" s="44" t="s">
        <v>42</v>
      </c>
      <c r="C192" s="38">
        <v>129.25</v>
      </c>
      <c r="D192" s="33">
        <v>5.25</v>
      </c>
      <c r="E192" s="33">
        <v>47</v>
      </c>
      <c r="F192" s="33">
        <v>0</v>
      </c>
      <c r="G192" s="33">
        <v>31.5</v>
      </c>
      <c r="H192" s="34">
        <v>3</v>
      </c>
      <c r="I192" s="47">
        <v>216</v>
      </c>
    </row>
    <row r="193" spans="1:19" x14ac:dyDescent="0.2">
      <c r="A193" s="32"/>
      <c r="B193" s="44" t="s">
        <v>43</v>
      </c>
      <c r="C193" s="38">
        <v>141.25</v>
      </c>
      <c r="D193" s="33">
        <v>5.25</v>
      </c>
      <c r="E193" s="33">
        <v>45.75</v>
      </c>
      <c r="F193" s="33">
        <v>0</v>
      </c>
      <c r="G193" s="33">
        <v>17.75</v>
      </c>
      <c r="H193" s="34">
        <v>3</v>
      </c>
      <c r="I193" s="47">
        <v>213</v>
      </c>
    </row>
    <row r="194" spans="1:19" ht="12" thickBot="1" x14ac:dyDescent="0.25">
      <c r="A194" s="42"/>
      <c r="B194" s="45" t="s">
        <v>44</v>
      </c>
      <c r="C194" s="39">
        <v>159.35</v>
      </c>
      <c r="D194" s="40">
        <v>5.25</v>
      </c>
      <c r="E194" s="40">
        <v>48.5</v>
      </c>
      <c r="F194" s="40">
        <v>0</v>
      </c>
      <c r="G194" s="40">
        <v>15.25</v>
      </c>
      <c r="H194" s="41">
        <v>2</v>
      </c>
      <c r="I194" s="48">
        <v>230.35</v>
      </c>
    </row>
    <row r="195" spans="1:19" x14ac:dyDescent="0.2">
      <c r="A195" s="1" t="s">
        <v>45</v>
      </c>
    </row>
    <row r="196" spans="1:19" x14ac:dyDescent="0.2">
      <c r="A196" s="1" t="s">
        <v>47</v>
      </c>
    </row>
    <row r="199" spans="1:19" s="5" customFormat="1" ht="26.25" customHeight="1" thickBot="1" x14ac:dyDescent="0.3">
      <c r="A199" s="22" t="s">
        <v>55</v>
      </c>
      <c r="M199" s="1"/>
      <c r="N199" s="1"/>
      <c r="O199" s="1"/>
      <c r="P199" s="1"/>
      <c r="Q199" s="1"/>
      <c r="R199" s="1"/>
      <c r="S199" s="1"/>
    </row>
    <row r="200" spans="1:19" s="5" customFormat="1" ht="81.75" customHeight="1" thickBot="1" x14ac:dyDescent="0.3">
      <c r="A200" s="6" t="s">
        <v>5</v>
      </c>
      <c r="B200" s="7" t="s">
        <v>6</v>
      </c>
      <c r="C200" s="8" t="s">
        <v>7</v>
      </c>
      <c r="D200" s="8" t="s">
        <v>8</v>
      </c>
      <c r="E200" s="8" t="s">
        <v>9</v>
      </c>
      <c r="F200" s="8" t="s">
        <v>10</v>
      </c>
      <c r="G200" s="8" t="s">
        <v>11</v>
      </c>
      <c r="H200" s="9" t="s">
        <v>12</v>
      </c>
      <c r="I200" s="23" t="s">
        <v>13</v>
      </c>
      <c r="M200" s="1"/>
      <c r="N200" s="1"/>
      <c r="O200" s="1"/>
      <c r="P200" s="1"/>
      <c r="Q200" s="1"/>
      <c r="R200" s="1"/>
      <c r="S200" s="1"/>
    </row>
    <row r="201" spans="1:19" ht="12.9" customHeight="1" x14ac:dyDescent="0.25">
      <c r="A201" s="10">
        <v>1</v>
      </c>
      <c r="B201" s="11" t="s">
        <v>16</v>
      </c>
      <c r="C201" s="95">
        <v>112.5</v>
      </c>
      <c r="D201" s="96">
        <v>0</v>
      </c>
      <c r="E201" s="96">
        <v>0</v>
      </c>
      <c r="F201" s="96">
        <v>0</v>
      </c>
      <c r="G201" s="96">
        <v>0</v>
      </c>
      <c r="H201" s="97">
        <v>0</v>
      </c>
      <c r="I201" s="79">
        <f t="shared" ref="I201:I215" si="14">SUM(C201:H201)</f>
        <v>112.5</v>
      </c>
    </row>
    <row r="202" spans="1:19" ht="12.9" customHeight="1" x14ac:dyDescent="0.25">
      <c r="A202" s="12">
        <v>2</v>
      </c>
      <c r="B202" s="13" t="s">
        <v>17</v>
      </c>
      <c r="C202" s="98">
        <v>112.15</v>
      </c>
      <c r="D202" s="94">
        <v>37.5</v>
      </c>
      <c r="E202" s="94">
        <v>0</v>
      </c>
      <c r="F202" s="94">
        <v>0</v>
      </c>
      <c r="G202" s="94">
        <v>0</v>
      </c>
      <c r="H202" s="99">
        <v>0</v>
      </c>
      <c r="I202" s="30">
        <f t="shared" si="14"/>
        <v>149.65</v>
      </c>
    </row>
    <row r="203" spans="1:19" ht="13.2" x14ac:dyDescent="0.25">
      <c r="A203" s="12">
        <v>3</v>
      </c>
      <c r="B203" s="13" t="s">
        <v>18</v>
      </c>
      <c r="C203" s="98">
        <v>37.5</v>
      </c>
      <c r="D203" s="94">
        <v>0</v>
      </c>
      <c r="E203" s="94">
        <v>0</v>
      </c>
      <c r="F203" s="94">
        <v>0</v>
      </c>
      <c r="G203" s="94">
        <v>0</v>
      </c>
      <c r="H203" s="99">
        <v>0</v>
      </c>
      <c r="I203" s="30">
        <f t="shared" si="14"/>
        <v>37.5</v>
      </c>
    </row>
    <row r="204" spans="1:19" ht="13.2" x14ac:dyDescent="0.25">
      <c r="A204" s="12">
        <v>4</v>
      </c>
      <c r="B204" s="13" t="s">
        <v>19</v>
      </c>
      <c r="C204" s="98">
        <v>75</v>
      </c>
      <c r="D204" s="94">
        <v>0</v>
      </c>
      <c r="E204" s="94">
        <v>3.75</v>
      </c>
      <c r="F204" s="94">
        <v>0</v>
      </c>
      <c r="G204" s="94">
        <v>0</v>
      </c>
      <c r="H204" s="99">
        <v>0</v>
      </c>
      <c r="I204" s="30">
        <f t="shared" si="14"/>
        <v>78.75</v>
      </c>
    </row>
    <row r="205" spans="1:19" ht="13.2" x14ac:dyDescent="0.25">
      <c r="A205" s="12">
        <v>5</v>
      </c>
      <c r="B205" s="13" t="s">
        <v>20</v>
      </c>
      <c r="C205" s="98">
        <v>75</v>
      </c>
      <c r="D205" s="94">
        <v>0</v>
      </c>
      <c r="E205" s="94">
        <v>0</v>
      </c>
      <c r="F205" s="94">
        <v>0</v>
      </c>
      <c r="G205" s="94">
        <v>0</v>
      </c>
      <c r="H205" s="99">
        <v>0</v>
      </c>
      <c r="I205" s="30">
        <f t="shared" si="14"/>
        <v>75</v>
      </c>
    </row>
    <row r="206" spans="1:19" ht="13.2" x14ac:dyDescent="0.25">
      <c r="A206" s="12">
        <v>6</v>
      </c>
      <c r="B206" s="13" t="s">
        <v>21</v>
      </c>
      <c r="C206" s="98">
        <v>75</v>
      </c>
      <c r="D206" s="94">
        <v>0</v>
      </c>
      <c r="E206" s="94">
        <v>0</v>
      </c>
      <c r="F206" s="94">
        <v>0</v>
      </c>
      <c r="G206" s="94">
        <v>0</v>
      </c>
      <c r="H206" s="99">
        <v>0</v>
      </c>
      <c r="I206" s="30">
        <f t="shared" si="14"/>
        <v>75</v>
      </c>
    </row>
    <row r="207" spans="1:19" ht="13.2" x14ac:dyDescent="0.25">
      <c r="A207" s="12">
        <v>7</v>
      </c>
      <c r="B207" s="13" t="s">
        <v>22</v>
      </c>
      <c r="C207" s="98">
        <v>75</v>
      </c>
      <c r="D207" s="94">
        <v>0</v>
      </c>
      <c r="E207" s="94">
        <v>0</v>
      </c>
      <c r="F207" s="94">
        <v>0</v>
      </c>
      <c r="G207" s="94">
        <v>0</v>
      </c>
      <c r="H207" s="99">
        <v>0</v>
      </c>
      <c r="I207" s="30">
        <f t="shared" si="14"/>
        <v>75</v>
      </c>
    </row>
    <row r="208" spans="1:19" ht="13.2" x14ac:dyDescent="0.25">
      <c r="A208" s="12">
        <v>8</v>
      </c>
      <c r="B208" s="13" t="s">
        <v>23</v>
      </c>
      <c r="C208" s="98">
        <v>75</v>
      </c>
      <c r="D208" s="94">
        <v>37.5</v>
      </c>
      <c r="E208" s="94">
        <v>0</v>
      </c>
      <c r="F208" s="94">
        <v>18</v>
      </c>
      <c r="G208" s="94">
        <v>0</v>
      </c>
      <c r="H208" s="99">
        <v>0</v>
      </c>
      <c r="I208" s="30">
        <f t="shared" si="14"/>
        <v>130.5</v>
      </c>
    </row>
    <row r="209" spans="1:14" ht="13.2" x14ac:dyDescent="0.25">
      <c r="A209" s="12">
        <v>9</v>
      </c>
      <c r="B209" s="13" t="s">
        <v>24</v>
      </c>
      <c r="C209" s="98">
        <v>52.85</v>
      </c>
      <c r="D209" s="94">
        <v>7.5</v>
      </c>
      <c r="E209" s="94">
        <v>7.25</v>
      </c>
      <c r="F209" s="94">
        <v>3.75</v>
      </c>
      <c r="G209" s="94">
        <v>37.6</v>
      </c>
      <c r="H209" s="99">
        <v>3.75</v>
      </c>
      <c r="I209" s="30">
        <f t="shared" si="14"/>
        <v>112.69999999999999</v>
      </c>
    </row>
    <row r="210" spans="1:14" ht="13.2" x14ac:dyDescent="0.25">
      <c r="A210" s="12">
        <v>10</v>
      </c>
      <c r="B210" s="13" t="s">
        <v>25</v>
      </c>
      <c r="C210" s="98">
        <v>75</v>
      </c>
      <c r="D210" s="94">
        <v>0</v>
      </c>
      <c r="E210" s="94">
        <v>0</v>
      </c>
      <c r="F210" s="94">
        <v>0</v>
      </c>
      <c r="G210" s="94">
        <v>0</v>
      </c>
      <c r="H210" s="99">
        <v>0</v>
      </c>
      <c r="I210" s="30">
        <f t="shared" si="14"/>
        <v>75</v>
      </c>
    </row>
    <row r="211" spans="1:14" ht="13.2" x14ac:dyDescent="0.25">
      <c r="A211" s="12">
        <v>11</v>
      </c>
      <c r="B211" s="13" t="s">
        <v>26</v>
      </c>
      <c r="C211" s="98">
        <v>56.25</v>
      </c>
      <c r="D211" s="94">
        <v>15</v>
      </c>
      <c r="E211" s="94">
        <v>0</v>
      </c>
      <c r="F211" s="94">
        <v>0</v>
      </c>
      <c r="G211" s="94">
        <v>0</v>
      </c>
      <c r="H211" s="99">
        <v>0</v>
      </c>
      <c r="I211" s="30">
        <f t="shared" si="14"/>
        <v>71.25</v>
      </c>
    </row>
    <row r="212" spans="1:14" ht="13.2" x14ac:dyDescent="0.25">
      <c r="A212" s="12">
        <v>12</v>
      </c>
      <c r="B212" s="13" t="s">
        <v>28</v>
      </c>
      <c r="C212" s="98">
        <v>37.5</v>
      </c>
      <c r="D212" s="94">
        <v>0</v>
      </c>
      <c r="E212" s="94">
        <v>0</v>
      </c>
      <c r="F212" s="94">
        <v>0</v>
      </c>
      <c r="G212" s="94">
        <v>0</v>
      </c>
      <c r="H212" s="99">
        <v>0</v>
      </c>
      <c r="I212" s="30">
        <f t="shared" si="14"/>
        <v>37.5</v>
      </c>
    </row>
    <row r="213" spans="1:14" ht="13.2" x14ac:dyDescent="0.25">
      <c r="A213" s="12">
        <v>13</v>
      </c>
      <c r="B213" s="13" t="s">
        <v>31</v>
      </c>
      <c r="C213" s="98">
        <v>75</v>
      </c>
      <c r="D213" s="94">
        <v>0</v>
      </c>
      <c r="E213" s="94">
        <v>0</v>
      </c>
      <c r="F213" s="94">
        <v>0</v>
      </c>
      <c r="G213" s="94">
        <v>0</v>
      </c>
      <c r="H213" s="99">
        <v>0</v>
      </c>
      <c r="I213" s="30">
        <f t="shared" si="14"/>
        <v>75</v>
      </c>
    </row>
    <row r="214" spans="1:14" ht="13.2" x14ac:dyDescent="0.25">
      <c r="A214" s="12">
        <v>14</v>
      </c>
      <c r="B214" s="13" t="s">
        <v>32</v>
      </c>
      <c r="C214" s="98">
        <v>112.5</v>
      </c>
      <c r="D214" s="94">
        <v>0</v>
      </c>
      <c r="E214" s="94">
        <v>0</v>
      </c>
      <c r="F214" s="94">
        <v>18</v>
      </c>
      <c r="G214" s="94">
        <v>0</v>
      </c>
      <c r="H214" s="99">
        <v>0</v>
      </c>
      <c r="I214" s="30">
        <f t="shared" si="14"/>
        <v>130.5</v>
      </c>
    </row>
    <row r="215" spans="1:14" ht="13.8" thickBot="1" x14ac:dyDescent="0.3">
      <c r="A215" s="14">
        <v>15</v>
      </c>
      <c r="B215" s="15" t="s">
        <v>33</v>
      </c>
      <c r="C215" s="100">
        <v>75</v>
      </c>
      <c r="D215" s="101">
        <v>0</v>
      </c>
      <c r="E215" s="101">
        <v>0</v>
      </c>
      <c r="F215" s="101">
        <v>0</v>
      </c>
      <c r="G215" s="101">
        <v>0</v>
      </c>
      <c r="H215" s="102">
        <v>0</v>
      </c>
      <c r="I215" s="69">
        <f t="shared" si="14"/>
        <v>75</v>
      </c>
      <c r="K215" s="1" t="s">
        <v>49</v>
      </c>
      <c r="L215" s="1" t="s">
        <v>35</v>
      </c>
      <c r="N215" s="75"/>
    </row>
    <row r="216" spans="1:14" s="16" customFormat="1" ht="12" x14ac:dyDescent="0.25">
      <c r="A216" s="27"/>
      <c r="B216" s="43" t="s">
        <v>81</v>
      </c>
      <c r="C216" s="66">
        <f>SUM(C201:C215)</f>
        <v>1121.25</v>
      </c>
      <c r="D216" s="76">
        <f t="shared" ref="D216:I216" si="15">SUM(D201:D215)</f>
        <v>97.5</v>
      </c>
      <c r="E216" s="76">
        <f t="shared" si="15"/>
        <v>11</v>
      </c>
      <c r="F216" s="76">
        <f t="shared" si="15"/>
        <v>39.75</v>
      </c>
      <c r="G216" s="76">
        <f t="shared" si="15"/>
        <v>37.6</v>
      </c>
      <c r="H216" s="77">
        <f t="shared" si="15"/>
        <v>3.75</v>
      </c>
      <c r="I216" s="46">
        <f t="shared" si="15"/>
        <v>1310.85</v>
      </c>
      <c r="J216" s="74"/>
      <c r="K216" s="16">
        <f>I216*52</f>
        <v>68164.2</v>
      </c>
      <c r="L216" s="16">
        <f>K216/1950</f>
        <v>34.955999999999996</v>
      </c>
    </row>
    <row r="217" spans="1:14" x14ac:dyDescent="0.2">
      <c r="A217" s="32"/>
      <c r="B217" s="44" t="s">
        <v>80</v>
      </c>
      <c r="C217" s="38">
        <v>1217.5</v>
      </c>
      <c r="D217" s="33">
        <v>80</v>
      </c>
      <c r="E217" s="33">
        <v>3.75</v>
      </c>
      <c r="F217" s="33">
        <v>37.200000000000003</v>
      </c>
      <c r="G217" s="33">
        <v>5</v>
      </c>
      <c r="H217" s="34">
        <v>5</v>
      </c>
      <c r="I217" s="47">
        <v>1348.45</v>
      </c>
      <c r="J217" s="75"/>
      <c r="K217" s="1">
        <v>70119.400000000009</v>
      </c>
      <c r="L217" s="1">
        <v>35.958666666666673</v>
      </c>
    </row>
    <row r="218" spans="1:14" x14ac:dyDescent="0.2">
      <c r="A218" s="32"/>
      <c r="B218" s="44" t="s">
        <v>36</v>
      </c>
      <c r="C218" s="38">
        <v>1078</v>
      </c>
      <c r="D218" s="33">
        <v>81</v>
      </c>
      <c r="E218" s="33">
        <v>4</v>
      </c>
      <c r="F218" s="33">
        <v>23</v>
      </c>
      <c r="G218" s="33">
        <v>9</v>
      </c>
      <c r="H218" s="34">
        <v>5</v>
      </c>
      <c r="I218" s="47">
        <v>1200</v>
      </c>
      <c r="J218" s="75"/>
      <c r="K218" s="1">
        <v>62400</v>
      </c>
      <c r="L218" s="1">
        <v>32</v>
      </c>
    </row>
    <row r="219" spans="1:14" x14ac:dyDescent="0.2">
      <c r="A219" s="32"/>
      <c r="B219" s="44" t="s">
        <v>37</v>
      </c>
      <c r="C219" s="38">
        <v>1000</v>
      </c>
      <c r="D219" s="33">
        <v>46.25</v>
      </c>
      <c r="E219" s="33">
        <v>3.75</v>
      </c>
      <c r="F219" s="33">
        <v>15.5</v>
      </c>
      <c r="G219" s="33">
        <v>5</v>
      </c>
      <c r="H219" s="34">
        <v>5</v>
      </c>
      <c r="I219" s="47">
        <v>1075.5</v>
      </c>
      <c r="J219" s="75"/>
      <c r="K219" s="1">
        <v>55926</v>
      </c>
      <c r="L219" s="1">
        <v>28.68</v>
      </c>
    </row>
    <row r="220" spans="1:14" x14ac:dyDescent="0.2">
      <c r="A220" s="32"/>
      <c r="B220" s="44" t="s">
        <v>38</v>
      </c>
      <c r="C220" s="38">
        <v>1026.25</v>
      </c>
      <c r="D220" s="33">
        <v>27.5</v>
      </c>
      <c r="E220" s="33">
        <v>3.75</v>
      </c>
      <c r="F220" s="33">
        <v>41</v>
      </c>
      <c r="G220" s="33">
        <v>46.25</v>
      </c>
      <c r="H220" s="34">
        <v>5</v>
      </c>
      <c r="I220" s="47">
        <v>1149.75</v>
      </c>
      <c r="J220" s="75"/>
      <c r="K220" s="1">
        <v>59787</v>
      </c>
      <c r="L220" s="1">
        <v>30.66</v>
      </c>
    </row>
    <row r="221" spans="1:14" x14ac:dyDescent="0.2">
      <c r="A221" s="32"/>
      <c r="B221" s="44" t="s">
        <v>39</v>
      </c>
      <c r="C221" s="38">
        <v>805.25</v>
      </c>
      <c r="D221" s="33">
        <v>22.5</v>
      </c>
      <c r="E221" s="33">
        <v>0</v>
      </c>
      <c r="F221" s="33">
        <v>41</v>
      </c>
      <c r="G221" s="33">
        <v>102.5</v>
      </c>
      <c r="H221" s="34">
        <v>5</v>
      </c>
      <c r="I221" s="47">
        <v>976.25</v>
      </c>
      <c r="J221" s="75"/>
    </row>
    <row r="222" spans="1:14" x14ac:dyDescent="0.2">
      <c r="A222" s="32"/>
      <c r="B222" s="44" t="s">
        <v>40</v>
      </c>
      <c r="C222" s="38">
        <v>843.6</v>
      </c>
      <c r="D222" s="33">
        <v>26.25</v>
      </c>
      <c r="E222" s="33">
        <v>0</v>
      </c>
      <c r="F222" s="33">
        <v>7.5</v>
      </c>
      <c r="G222" s="33">
        <v>131</v>
      </c>
      <c r="H222" s="34">
        <v>7.5</v>
      </c>
      <c r="I222" s="47">
        <v>1015.85</v>
      </c>
    </row>
    <row r="223" spans="1:14" x14ac:dyDescent="0.2">
      <c r="A223" s="32"/>
      <c r="B223" s="44" t="s">
        <v>41</v>
      </c>
      <c r="C223" s="38">
        <v>767.5</v>
      </c>
      <c r="D223" s="33">
        <v>6</v>
      </c>
      <c r="E223" s="33">
        <v>24.75</v>
      </c>
      <c r="F223" s="33">
        <v>78</v>
      </c>
      <c r="G223" s="33">
        <v>127.88</v>
      </c>
      <c r="H223" s="34">
        <v>6</v>
      </c>
      <c r="I223" s="47">
        <v>1010.13</v>
      </c>
    </row>
    <row r="224" spans="1:14" x14ac:dyDescent="0.2">
      <c r="A224" s="32"/>
      <c r="B224" s="44" t="s">
        <v>42</v>
      </c>
      <c r="C224" s="38">
        <v>818.75</v>
      </c>
      <c r="D224" s="33">
        <v>0</v>
      </c>
      <c r="E224" s="33">
        <v>18.75</v>
      </c>
      <c r="F224" s="33">
        <v>36</v>
      </c>
      <c r="G224" s="33">
        <v>56.25</v>
      </c>
      <c r="H224" s="34">
        <v>0</v>
      </c>
      <c r="I224" s="47">
        <v>929.75</v>
      </c>
    </row>
    <row r="225" spans="1:9" x14ac:dyDescent="0.2">
      <c r="A225" s="32"/>
      <c r="B225" s="44" t="s">
        <v>43</v>
      </c>
      <c r="C225" s="38">
        <v>856</v>
      </c>
      <c r="D225" s="33">
        <v>0</v>
      </c>
      <c r="E225" s="33">
        <v>18.75</v>
      </c>
      <c r="F225" s="33">
        <v>36</v>
      </c>
      <c r="G225" s="33">
        <v>56.25</v>
      </c>
      <c r="H225" s="34">
        <v>0</v>
      </c>
      <c r="I225" s="47">
        <v>967</v>
      </c>
    </row>
    <row r="226" spans="1:9" ht="12" thickBot="1" x14ac:dyDescent="0.25">
      <c r="A226" s="42"/>
      <c r="B226" s="45" t="s">
        <v>44</v>
      </c>
      <c r="C226" s="39">
        <v>768.5</v>
      </c>
      <c r="D226" s="40">
        <v>7.75</v>
      </c>
      <c r="E226" s="40">
        <v>7.25</v>
      </c>
      <c r="F226" s="40">
        <v>36</v>
      </c>
      <c r="G226" s="40">
        <v>59.5</v>
      </c>
      <c r="H226" s="41">
        <v>60</v>
      </c>
      <c r="I226" s="48">
        <v>939</v>
      </c>
    </row>
    <row r="227" spans="1:9" x14ac:dyDescent="0.2">
      <c r="A227" s="1" t="s">
        <v>45</v>
      </c>
    </row>
    <row r="228" spans="1:9" x14ac:dyDescent="0.2">
      <c r="A228" s="1" t="s">
        <v>47</v>
      </c>
    </row>
  </sheetData>
  <pageMargins left="0.7" right="0.7" top="0.78740157499999996" bottom="0.78740157499999996" header="0.3" footer="0.3"/>
  <pageSetup paperSize="9" scale="101" orientation="landscape" r:id="rId1"/>
  <headerFooter>
    <oddFooter>&amp;L&amp;F</oddFooter>
  </headerFooter>
  <rowBreaks count="6" manualBreakCount="6">
    <brk id="43" max="16383" man="1"/>
    <brk id="74" max="16383" man="1"/>
    <brk id="103" max="16383" man="1"/>
    <brk id="133" max="16383" man="1"/>
    <brk id="166" max="16383" man="1"/>
    <brk id="198" max="16383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60"/>
  <sheetViews>
    <sheetView showGridLines="0" workbookViewId="0">
      <selection activeCell="I7" sqref="I7"/>
    </sheetView>
  </sheetViews>
  <sheetFormatPr baseColWidth="10" defaultColWidth="11.44140625" defaultRowHeight="11.4" x14ac:dyDescent="0.2"/>
  <cols>
    <col min="1" max="1" width="4.88671875" style="3" customWidth="1"/>
    <col min="2" max="2" width="22" style="1" bestFit="1" customWidth="1"/>
    <col min="3" max="3" width="10.44140625" style="1" customWidth="1"/>
    <col min="4" max="4" width="8.6640625" style="1" customWidth="1"/>
    <col min="5" max="5" width="10.33203125" style="1" customWidth="1"/>
    <col min="6" max="6" width="13.88671875" style="1" customWidth="1"/>
    <col min="7" max="7" width="10.44140625" style="1" customWidth="1"/>
    <col min="8" max="16384" width="11.44140625" style="1"/>
  </cols>
  <sheetData>
    <row r="1" spans="1:13" x14ac:dyDescent="0.2">
      <c r="A1" s="18" t="s">
        <v>0</v>
      </c>
      <c r="B1" s="18"/>
      <c r="H1" s="1" t="s">
        <v>56</v>
      </c>
    </row>
    <row r="2" spans="1:13" x14ac:dyDescent="0.2">
      <c r="A2" s="2" t="s">
        <v>1</v>
      </c>
    </row>
    <row r="4" spans="1:13" x14ac:dyDescent="0.2">
      <c r="A4" s="4" t="str">
        <f>A10</f>
        <v>Tabell 2-B-1-C- Kommunale fritidsklubber og lignende for barn og ungdom under 14 år</v>
      </c>
    </row>
    <row r="5" spans="1:13" x14ac:dyDescent="0.2">
      <c r="A5" s="4" t="str">
        <f>A40</f>
        <v>Tabell 2-B-1-C2 - Kommunale fritidsklubber og lignende for barn og ungdom 14 - 18 år</v>
      </c>
    </row>
    <row r="6" spans="1:13" x14ac:dyDescent="0.2">
      <c r="A6" s="4" t="str">
        <f>A71</f>
        <v>Tabell 2-B-1-C3 - Ungdomssentre med høyere aldersgrense enn 18 år</v>
      </c>
    </row>
    <row r="7" spans="1:13" x14ac:dyDescent="0.2">
      <c r="A7" s="4" t="str">
        <f>A102</f>
        <v>Tabell 2-B-1-C4 - Ungdomstiltak rettet mot særskilte aktiviteter    *)</v>
      </c>
    </row>
    <row r="8" spans="1:13" x14ac:dyDescent="0.2">
      <c r="A8" s="4" t="str">
        <f>A133</f>
        <v>Tabell 2-B-1-C5 - Kommunalt støttede fritidstiltak for barn og ungdom opp til 18 år</v>
      </c>
    </row>
    <row r="9" spans="1:13" x14ac:dyDescent="0.2">
      <c r="A9" s="4"/>
    </row>
    <row r="10" spans="1:13" s="5" customFormat="1" ht="12.6" thickBot="1" x14ac:dyDescent="0.3">
      <c r="A10" s="22" t="s">
        <v>57</v>
      </c>
    </row>
    <row r="11" spans="1:13" s="5" customFormat="1" ht="36.6" thickBot="1" x14ac:dyDescent="0.3">
      <c r="A11" s="80" t="s">
        <v>5</v>
      </c>
      <c r="B11" s="81" t="s">
        <v>6</v>
      </c>
      <c r="C11" s="82" t="s">
        <v>58</v>
      </c>
      <c r="D11" s="82" t="s">
        <v>59</v>
      </c>
      <c r="E11" s="82" t="s">
        <v>60</v>
      </c>
      <c r="F11" s="82" t="s">
        <v>61</v>
      </c>
      <c r="G11" s="83" t="s">
        <v>62</v>
      </c>
    </row>
    <row r="12" spans="1:13" ht="13.2" x14ac:dyDescent="0.25">
      <c r="A12" s="49">
        <v>1</v>
      </c>
      <c r="B12" s="84" t="s">
        <v>16</v>
      </c>
      <c r="C12" s="95">
        <v>4</v>
      </c>
      <c r="D12" s="96">
        <v>1</v>
      </c>
      <c r="E12" s="96">
        <v>5.5</v>
      </c>
      <c r="F12" s="96">
        <v>70.5</v>
      </c>
      <c r="G12" s="97">
        <v>285</v>
      </c>
      <c r="I12" s="111"/>
      <c r="J12" s="111"/>
      <c r="K12" s="111"/>
      <c r="L12" s="111"/>
      <c r="M12" s="111"/>
    </row>
    <row r="13" spans="1:13" ht="13.2" x14ac:dyDescent="0.25">
      <c r="A13" s="50">
        <v>2</v>
      </c>
      <c r="B13" s="13" t="s">
        <v>17</v>
      </c>
      <c r="C13" s="104">
        <v>3</v>
      </c>
      <c r="D13" s="103">
        <v>3</v>
      </c>
      <c r="E13" s="103">
        <v>3</v>
      </c>
      <c r="F13" s="106">
        <v>0.33333333333333331</v>
      </c>
      <c r="G13" s="105">
        <v>375</v>
      </c>
      <c r="I13" s="111"/>
      <c r="J13" s="111"/>
      <c r="K13" s="111"/>
      <c r="L13" s="111"/>
      <c r="M13" s="111"/>
    </row>
    <row r="14" spans="1:13" ht="13.2" x14ac:dyDescent="0.25">
      <c r="A14" s="50">
        <v>3</v>
      </c>
      <c r="B14" s="13" t="s">
        <v>18</v>
      </c>
      <c r="C14" s="98">
        <v>2</v>
      </c>
      <c r="D14" s="94">
        <v>1</v>
      </c>
      <c r="E14" s="94">
        <v>1.5</v>
      </c>
      <c r="F14" s="94">
        <v>0</v>
      </c>
      <c r="G14" s="99">
        <v>334</v>
      </c>
      <c r="I14" s="111"/>
      <c r="J14" s="111"/>
      <c r="K14" s="111"/>
      <c r="L14" s="111"/>
      <c r="M14" s="111"/>
    </row>
    <row r="15" spans="1:13" ht="13.2" x14ac:dyDescent="0.25">
      <c r="A15" s="50">
        <v>4</v>
      </c>
      <c r="B15" s="13" t="s">
        <v>19</v>
      </c>
      <c r="C15" s="98">
        <v>4</v>
      </c>
      <c r="D15" s="94">
        <v>2</v>
      </c>
      <c r="E15" s="94">
        <v>4.5</v>
      </c>
      <c r="F15" s="94">
        <v>2.5</v>
      </c>
      <c r="G15" s="99">
        <v>650</v>
      </c>
      <c r="I15" s="111"/>
      <c r="J15" s="111"/>
      <c r="K15" s="111"/>
      <c r="L15" s="111"/>
      <c r="M15" s="111"/>
    </row>
    <row r="16" spans="1:13" ht="13.2" x14ac:dyDescent="0.25">
      <c r="A16" s="50">
        <v>5</v>
      </c>
      <c r="B16" s="13" t="s">
        <v>20</v>
      </c>
      <c r="C16" s="98">
        <v>4</v>
      </c>
      <c r="D16" s="94">
        <v>3</v>
      </c>
      <c r="E16" s="94">
        <v>3</v>
      </c>
      <c r="F16" s="94">
        <v>1.25</v>
      </c>
      <c r="G16" s="99">
        <v>510</v>
      </c>
      <c r="I16" s="111"/>
      <c r="J16" s="111"/>
      <c r="K16" s="111"/>
      <c r="L16" s="111"/>
      <c r="M16" s="111"/>
    </row>
    <row r="17" spans="1:13" ht="13.2" x14ac:dyDescent="0.25">
      <c r="A17" s="50">
        <v>6</v>
      </c>
      <c r="B17" s="13" t="s">
        <v>21</v>
      </c>
      <c r="C17" s="98">
        <v>1</v>
      </c>
      <c r="D17" s="94">
        <v>0</v>
      </c>
      <c r="E17" s="94">
        <v>1</v>
      </c>
      <c r="F17" s="94">
        <v>0</v>
      </c>
      <c r="G17" s="99">
        <v>75</v>
      </c>
      <c r="I17" s="111"/>
      <c r="J17" s="111"/>
      <c r="K17" s="111"/>
      <c r="L17" s="111"/>
      <c r="M17" s="111"/>
    </row>
    <row r="18" spans="1:13" ht="13.2" x14ac:dyDescent="0.25">
      <c r="A18" s="50">
        <v>7</v>
      </c>
      <c r="B18" s="13" t="s">
        <v>22</v>
      </c>
      <c r="C18" s="98">
        <v>1</v>
      </c>
      <c r="D18" s="94">
        <v>0</v>
      </c>
      <c r="E18" s="94">
        <v>1</v>
      </c>
      <c r="F18" s="94">
        <v>0</v>
      </c>
      <c r="G18" s="99">
        <v>25</v>
      </c>
      <c r="I18" s="111"/>
      <c r="J18" s="111"/>
      <c r="K18" s="111"/>
      <c r="L18" s="111"/>
      <c r="M18" s="111"/>
    </row>
    <row r="19" spans="1:13" ht="13.2" x14ac:dyDescent="0.25">
      <c r="A19" s="50">
        <v>8</v>
      </c>
      <c r="B19" s="13" t="s">
        <v>23</v>
      </c>
      <c r="C19" s="98">
        <v>4</v>
      </c>
      <c r="D19" s="94">
        <v>0</v>
      </c>
      <c r="E19" s="94">
        <v>3.75</v>
      </c>
      <c r="F19" s="94">
        <v>5.5</v>
      </c>
      <c r="G19" s="99">
        <v>700</v>
      </c>
      <c r="I19" s="111"/>
      <c r="J19" s="111"/>
      <c r="K19" s="111"/>
      <c r="L19" s="111"/>
      <c r="M19" s="111"/>
    </row>
    <row r="20" spans="1:13" ht="13.2" x14ac:dyDescent="0.25">
      <c r="A20" s="50">
        <v>9</v>
      </c>
      <c r="B20" s="13" t="s">
        <v>24</v>
      </c>
      <c r="C20" s="98">
        <v>4</v>
      </c>
      <c r="D20" s="94">
        <v>1</v>
      </c>
      <c r="E20" s="94">
        <v>2.25</v>
      </c>
      <c r="F20" s="94">
        <v>0</v>
      </c>
      <c r="G20" s="99">
        <v>1420</v>
      </c>
      <c r="I20" s="111"/>
      <c r="J20" s="111"/>
      <c r="K20" s="111"/>
      <c r="L20" s="111"/>
      <c r="M20" s="111"/>
    </row>
    <row r="21" spans="1:13" ht="13.2" x14ac:dyDescent="0.25">
      <c r="A21" s="50">
        <v>10</v>
      </c>
      <c r="B21" s="13" t="s">
        <v>25</v>
      </c>
      <c r="C21" s="98">
        <v>4</v>
      </c>
      <c r="D21" s="94">
        <v>4</v>
      </c>
      <c r="E21" s="94">
        <v>1</v>
      </c>
      <c r="F21" s="94">
        <v>2</v>
      </c>
      <c r="G21" s="99">
        <v>544</v>
      </c>
      <c r="I21" s="111"/>
      <c r="J21" s="111"/>
      <c r="K21" s="111"/>
      <c r="L21" s="111"/>
      <c r="M21" s="111"/>
    </row>
    <row r="22" spans="1:13" ht="13.2" x14ac:dyDescent="0.25">
      <c r="A22" s="50">
        <v>11</v>
      </c>
      <c r="B22" s="13" t="s">
        <v>26</v>
      </c>
      <c r="C22" s="98">
        <v>3</v>
      </c>
      <c r="D22" s="94">
        <v>3</v>
      </c>
      <c r="E22" s="94">
        <v>2</v>
      </c>
      <c r="F22" s="94">
        <v>2</v>
      </c>
      <c r="G22" s="99">
        <v>433</v>
      </c>
      <c r="I22" s="111"/>
      <c r="J22" s="111"/>
      <c r="K22" s="111"/>
      <c r="L22" s="111"/>
      <c r="M22" s="111"/>
    </row>
    <row r="23" spans="1:13" ht="13.2" x14ac:dyDescent="0.25">
      <c r="A23" s="50">
        <v>12</v>
      </c>
      <c r="B23" s="13" t="s">
        <v>28</v>
      </c>
      <c r="C23" s="98">
        <v>9</v>
      </c>
      <c r="D23" s="94">
        <v>7</v>
      </c>
      <c r="E23" s="94">
        <v>4.5</v>
      </c>
      <c r="F23" s="94">
        <v>3.5555555555555554</v>
      </c>
      <c r="G23" s="99">
        <v>2491</v>
      </c>
      <c r="I23" s="111"/>
      <c r="J23" s="111"/>
      <c r="K23" s="111"/>
      <c r="L23" s="111"/>
      <c r="M23" s="111"/>
    </row>
    <row r="24" spans="1:13" ht="13.2" x14ac:dyDescent="0.25">
      <c r="A24" s="50">
        <v>13</v>
      </c>
      <c r="B24" s="13" t="s">
        <v>31</v>
      </c>
      <c r="C24" s="98">
        <v>5</v>
      </c>
      <c r="D24" s="94">
        <v>2</v>
      </c>
      <c r="E24" s="94">
        <v>1.6</v>
      </c>
      <c r="F24" s="94">
        <v>0</v>
      </c>
      <c r="G24" s="99">
        <v>1287</v>
      </c>
      <c r="I24" s="111"/>
      <c r="J24" s="111"/>
      <c r="K24" s="111"/>
      <c r="L24" s="111"/>
      <c r="M24" s="111"/>
    </row>
    <row r="25" spans="1:13" ht="13.2" x14ac:dyDescent="0.25">
      <c r="A25" s="50">
        <v>14</v>
      </c>
      <c r="B25" s="13" t="s">
        <v>32</v>
      </c>
      <c r="C25" s="98">
        <v>2</v>
      </c>
      <c r="D25" s="94">
        <v>0</v>
      </c>
      <c r="E25" s="94">
        <v>1.5</v>
      </c>
      <c r="F25" s="94">
        <v>0</v>
      </c>
      <c r="G25" s="99">
        <v>2640</v>
      </c>
      <c r="I25" s="111"/>
      <c r="J25" s="111"/>
      <c r="K25" s="111"/>
      <c r="L25" s="111"/>
      <c r="M25" s="111"/>
    </row>
    <row r="26" spans="1:13" ht="13.8" thickBot="1" x14ac:dyDescent="0.3">
      <c r="A26" s="51">
        <v>15</v>
      </c>
      <c r="B26" s="52" t="s">
        <v>33</v>
      </c>
      <c r="C26" s="100">
        <v>1</v>
      </c>
      <c r="D26" s="101">
        <v>0</v>
      </c>
      <c r="E26" s="101">
        <v>5</v>
      </c>
      <c r="F26" s="101">
        <v>50</v>
      </c>
      <c r="G26" s="102">
        <v>0</v>
      </c>
      <c r="I26" s="111"/>
      <c r="J26" s="111"/>
      <c r="K26" s="111"/>
      <c r="L26" s="111"/>
      <c r="M26" s="111"/>
    </row>
    <row r="27" spans="1:13" s="16" customFormat="1" ht="13.2" x14ac:dyDescent="0.25">
      <c r="A27" s="27"/>
      <c r="B27" s="85" t="s">
        <v>81</v>
      </c>
      <c r="C27" s="76">
        <f>SUM(C12:C26)</f>
        <v>51</v>
      </c>
      <c r="D27" s="76">
        <f>SUM(D12:D26)</f>
        <v>27</v>
      </c>
      <c r="E27" s="76">
        <f>SUM(E12:E26)</f>
        <v>41.1</v>
      </c>
      <c r="F27" s="76">
        <f>SUM(F12:F26)</f>
        <v>137.63888888888889</v>
      </c>
      <c r="G27" s="77">
        <f>SUM(G12:G26)</f>
        <v>11769</v>
      </c>
      <c r="I27" s="86"/>
    </row>
    <row r="28" spans="1:13" ht="13.2" x14ac:dyDescent="0.25">
      <c r="A28" s="32"/>
      <c r="B28" s="87" t="s">
        <v>80</v>
      </c>
      <c r="C28" s="33">
        <v>53</v>
      </c>
      <c r="D28" s="33">
        <v>33</v>
      </c>
      <c r="E28" s="33">
        <v>51.987500000000004</v>
      </c>
      <c r="F28" s="33">
        <v>47.916666666666671</v>
      </c>
      <c r="G28" s="34">
        <v>13039</v>
      </c>
      <c r="I28" s="86"/>
    </row>
    <row r="29" spans="1:13" ht="13.2" x14ac:dyDescent="0.25">
      <c r="A29" s="32"/>
      <c r="B29" s="87" t="s">
        <v>36</v>
      </c>
      <c r="C29" s="33">
        <v>53</v>
      </c>
      <c r="D29" s="33">
        <v>28</v>
      </c>
      <c r="E29" s="33">
        <v>47</v>
      </c>
      <c r="F29" s="33">
        <v>65</v>
      </c>
      <c r="G29" s="34">
        <v>8366</v>
      </c>
      <c r="I29" s="86"/>
    </row>
    <row r="30" spans="1:13" ht="13.2" x14ac:dyDescent="0.25">
      <c r="A30" s="32"/>
      <c r="B30" s="87" t="s">
        <v>37</v>
      </c>
      <c r="C30" s="33">
        <v>48</v>
      </c>
      <c r="D30" s="33">
        <v>31</v>
      </c>
      <c r="E30" s="33">
        <v>44.887500000000003</v>
      </c>
      <c r="F30" s="33">
        <v>50.916666666666664</v>
      </c>
      <c r="G30" s="34">
        <v>6301</v>
      </c>
      <c r="I30" s="86"/>
    </row>
    <row r="31" spans="1:13" ht="13.2" x14ac:dyDescent="0.25">
      <c r="A31" s="32"/>
      <c r="B31" s="87" t="s">
        <v>38</v>
      </c>
      <c r="C31" s="33">
        <v>68</v>
      </c>
      <c r="D31" s="33">
        <v>31</v>
      </c>
      <c r="E31" s="33">
        <v>35.918181818181822</v>
      </c>
      <c r="F31" s="33">
        <v>40.159090909090907</v>
      </c>
      <c r="G31" s="34">
        <v>8466</v>
      </c>
      <c r="I31" s="86"/>
    </row>
    <row r="32" spans="1:13" ht="13.2" x14ac:dyDescent="0.25">
      <c r="A32" s="32"/>
      <c r="B32" s="87" t="s">
        <v>39</v>
      </c>
      <c r="C32" s="33">
        <v>54</v>
      </c>
      <c r="D32" s="33">
        <v>35</v>
      </c>
      <c r="E32" s="33">
        <v>42.716666666666661</v>
      </c>
      <c r="F32" s="33">
        <v>99.233333333333334</v>
      </c>
      <c r="G32" s="34">
        <v>8232</v>
      </c>
      <c r="I32" s="86"/>
    </row>
    <row r="33" spans="1:7" x14ac:dyDescent="0.2">
      <c r="A33" s="32"/>
      <c r="B33" s="87" t="s">
        <v>40</v>
      </c>
      <c r="C33" s="33">
        <v>43</v>
      </c>
      <c r="D33" s="33">
        <v>26</v>
      </c>
      <c r="E33" s="33">
        <v>40.233333333333334</v>
      </c>
      <c r="F33" s="33">
        <v>82.666666666666671</v>
      </c>
      <c r="G33" s="34">
        <v>7412</v>
      </c>
    </row>
    <row r="34" spans="1:7" x14ac:dyDescent="0.2">
      <c r="A34" s="32"/>
      <c r="B34" s="87" t="s">
        <v>41</v>
      </c>
      <c r="C34" s="33">
        <v>49</v>
      </c>
      <c r="D34" s="33">
        <v>23</v>
      </c>
      <c r="E34" s="33">
        <v>38.110714285714288</v>
      </c>
      <c r="F34" s="33">
        <v>65.33214285714287</v>
      </c>
      <c r="G34" s="34">
        <v>6195</v>
      </c>
    </row>
    <row r="35" spans="1:7" x14ac:dyDescent="0.2">
      <c r="A35" s="32"/>
      <c r="B35" s="87" t="s">
        <v>42</v>
      </c>
      <c r="C35" s="33">
        <v>42</v>
      </c>
      <c r="D35" s="33">
        <v>24</v>
      </c>
      <c r="E35" s="33">
        <v>40.741666666666674</v>
      </c>
      <c r="F35" s="33">
        <v>38.633333333333333</v>
      </c>
      <c r="G35" s="34">
        <v>6525</v>
      </c>
    </row>
    <row r="36" spans="1:7" x14ac:dyDescent="0.2">
      <c r="A36" s="32"/>
      <c r="B36" s="87" t="s">
        <v>43</v>
      </c>
      <c r="C36" s="33">
        <v>51</v>
      </c>
      <c r="D36" s="33">
        <v>21</v>
      </c>
      <c r="E36" s="33">
        <v>36.238095238095241</v>
      </c>
      <c r="F36" s="33">
        <v>25.411904761904758</v>
      </c>
      <c r="G36" s="34">
        <v>13978</v>
      </c>
    </row>
    <row r="37" spans="1:7" ht="12" thickBot="1" x14ac:dyDescent="0.25">
      <c r="A37" s="42"/>
      <c r="B37" s="88" t="s">
        <v>44</v>
      </c>
      <c r="C37" s="40">
        <v>49</v>
      </c>
      <c r="D37" s="40">
        <v>19</v>
      </c>
      <c r="E37" s="40">
        <v>39.450000000000003</v>
      </c>
      <c r="F37" s="40">
        <v>23.4</v>
      </c>
      <c r="G37" s="41">
        <v>4829</v>
      </c>
    </row>
    <row r="40" spans="1:7" s="5" customFormat="1" ht="12.6" thickBot="1" x14ac:dyDescent="0.3">
      <c r="A40" s="22" t="s">
        <v>63</v>
      </c>
    </row>
    <row r="41" spans="1:7" s="5" customFormat="1" ht="36.6" thickBot="1" x14ac:dyDescent="0.3">
      <c r="A41" s="80" t="s">
        <v>5</v>
      </c>
      <c r="B41" s="81" t="s">
        <v>6</v>
      </c>
      <c r="C41" s="82" t="s">
        <v>58</v>
      </c>
      <c r="D41" s="82" t="s">
        <v>59</v>
      </c>
      <c r="E41" s="82" t="s">
        <v>60</v>
      </c>
      <c r="F41" s="82" t="s">
        <v>61</v>
      </c>
      <c r="G41" s="83" t="s">
        <v>62</v>
      </c>
    </row>
    <row r="42" spans="1:7" ht="13.2" x14ac:dyDescent="0.25">
      <c r="A42" s="49">
        <v>1</v>
      </c>
      <c r="B42" s="84" t="s">
        <v>16</v>
      </c>
      <c r="C42" s="95">
        <v>3</v>
      </c>
      <c r="D42" s="96">
        <v>1</v>
      </c>
      <c r="E42" s="96">
        <v>5</v>
      </c>
      <c r="F42" s="96">
        <v>146.33333333333334</v>
      </c>
      <c r="G42" s="97">
        <v>318</v>
      </c>
    </row>
    <row r="43" spans="1:7" ht="13.2" x14ac:dyDescent="0.25">
      <c r="A43" s="50">
        <v>2</v>
      </c>
      <c r="B43" s="13" t="s">
        <v>17</v>
      </c>
      <c r="C43" s="104">
        <v>3</v>
      </c>
      <c r="D43" s="103">
        <v>3</v>
      </c>
      <c r="E43" s="106">
        <v>3.6666666666666665</v>
      </c>
      <c r="F43" s="106">
        <v>0.33333333333333331</v>
      </c>
      <c r="G43" s="105">
        <v>437</v>
      </c>
    </row>
    <row r="44" spans="1:7" ht="13.2" x14ac:dyDescent="0.25">
      <c r="A44" s="50">
        <v>3</v>
      </c>
      <c r="B44" s="13" t="s">
        <v>18</v>
      </c>
      <c r="C44" s="98">
        <v>3</v>
      </c>
      <c r="D44" s="94">
        <v>1</v>
      </c>
      <c r="E44" s="94">
        <v>1.6666666666666667</v>
      </c>
      <c r="F44" s="94">
        <v>0</v>
      </c>
      <c r="G44" s="99">
        <v>310</v>
      </c>
    </row>
    <row r="45" spans="1:7" ht="13.2" x14ac:dyDescent="0.25">
      <c r="A45" s="50">
        <v>4</v>
      </c>
      <c r="B45" s="13" t="s">
        <v>19</v>
      </c>
      <c r="C45" s="98">
        <v>1</v>
      </c>
      <c r="D45" s="94">
        <v>1</v>
      </c>
      <c r="E45" s="94">
        <v>5</v>
      </c>
      <c r="F45" s="94">
        <v>8</v>
      </c>
      <c r="G45" s="99">
        <v>250</v>
      </c>
    </row>
    <row r="46" spans="1:7" ht="13.2" x14ac:dyDescent="0.25">
      <c r="A46" s="50">
        <v>5</v>
      </c>
      <c r="B46" s="13" t="s">
        <v>20</v>
      </c>
      <c r="C46" s="98">
        <v>4</v>
      </c>
      <c r="D46" s="94">
        <v>3</v>
      </c>
      <c r="E46" s="94">
        <v>3</v>
      </c>
      <c r="F46" s="94">
        <v>0</v>
      </c>
      <c r="G46" s="99">
        <v>674</v>
      </c>
    </row>
    <row r="47" spans="1:7" ht="13.2" x14ac:dyDescent="0.25">
      <c r="A47" s="50">
        <v>6</v>
      </c>
      <c r="B47" s="13" t="s">
        <v>21</v>
      </c>
      <c r="C47" s="98">
        <v>1</v>
      </c>
      <c r="D47" s="94">
        <v>0</v>
      </c>
      <c r="E47" s="94">
        <v>2.5</v>
      </c>
      <c r="F47" s="94">
        <v>17</v>
      </c>
      <c r="G47" s="99">
        <v>170</v>
      </c>
    </row>
    <row r="48" spans="1:7" ht="13.2" x14ac:dyDescent="0.25">
      <c r="A48" s="50">
        <v>7</v>
      </c>
      <c r="B48" s="13" t="s">
        <v>22</v>
      </c>
      <c r="C48" s="98">
        <v>1</v>
      </c>
      <c r="D48" s="94">
        <v>0</v>
      </c>
      <c r="E48" s="94">
        <v>2</v>
      </c>
      <c r="F48" s="94">
        <v>0</v>
      </c>
      <c r="G48" s="99">
        <v>10</v>
      </c>
    </row>
    <row r="49" spans="1:7" ht="13.2" x14ac:dyDescent="0.25">
      <c r="A49" s="50">
        <v>8</v>
      </c>
      <c r="B49" s="13" t="s">
        <v>23</v>
      </c>
      <c r="C49" s="98">
        <v>4</v>
      </c>
      <c r="D49" s="94">
        <v>0</v>
      </c>
      <c r="E49" s="94">
        <v>3.75</v>
      </c>
      <c r="F49" s="94">
        <v>5.5</v>
      </c>
      <c r="G49" s="99">
        <v>635</v>
      </c>
    </row>
    <row r="50" spans="1:7" ht="13.2" x14ac:dyDescent="0.25">
      <c r="A50" s="50">
        <v>9</v>
      </c>
      <c r="B50" s="13" t="s">
        <v>24</v>
      </c>
      <c r="C50" s="98">
        <v>2</v>
      </c>
      <c r="D50" s="94">
        <v>2</v>
      </c>
      <c r="E50" s="94">
        <v>3.5</v>
      </c>
      <c r="F50" s="94">
        <v>0</v>
      </c>
      <c r="G50" s="99">
        <v>685</v>
      </c>
    </row>
    <row r="51" spans="1:7" ht="13.2" x14ac:dyDescent="0.25">
      <c r="A51" s="50">
        <v>10</v>
      </c>
      <c r="B51" s="13" t="s">
        <v>25</v>
      </c>
      <c r="C51" s="98">
        <v>3</v>
      </c>
      <c r="D51" s="94">
        <v>3</v>
      </c>
      <c r="E51" s="94">
        <v>2</v>
      </c>
      <c r="F51" s="94">
        <v>17.333333333333332</v>
      </c>
      <c r="G51" s="99">
        <v>420</v>
      </c>
    </row>
    <row r="52" spans="1:7" ht="13.2" x14ac:dyDescent="0.25">
      <c r="A52" s="50">
        <v>11</v>
      </c>
      <c r="B52" s="13" t="s">
        <v>26</v>
      </c>
      <c r="C52" s="98">
        <v>2</v>
      </c>
      <c r="D52" s="94">
        <v>0</v>
      </c>
      <c r="E52" s="94">
        <v>4.5</v>
      </c>
      <c r="F52" s="94">
        <v>52</v>
      </c>
      <c r="G52" s="99">
        <v>284</v>
      </c>
    </row>
    <row r="53" spans="1:7" ht="13.2" x14ac:dyDescent="0.25">
      <c r="A53" s="50">
        <v>12</v>
      </c>
      <c r="B53" s="13" t="s">
        <v>28</v>
      </c>
      <c r="C53" s="98">
        <v>7</v>
      </c>
      <c r="D53" s="94">
        <v>5</v>
      </c>
      <c r="E53" s="94">
        <v>6.5714285714285712</v>
      </c>
      <c r="F53" s="94">
        <v>19</v>
      </c>
      <c r="G53" s="99">
        <v>1540</v>
      </c>
    </row>
    <row r="54" spans="1:7" ht="13.2" x14ac:dyDescent="0.25">
      <c r="A54" s="50">
        <v>13</v>
      </c>
      <c r="B54" s="13" t="s">
        <v>31</v>
      </c>
      <c r="C54" s="98">
        <v>5</v>
      </c>
      <c r="D54" s="94">
        <v>3</v>
      </c>
      <c r="E54" s="94">
        <v>2.2000000000000002</v>
      </c>
      <c r="F54" s="94">
        <v>11.6</v>
      </c>
      <c r="G54" s="99">
        <v>1199</v>
      </c>
    </row>
    <row r="55" spans="1:7" ht="13.2" x14ac:dyDescent="0.25">
      <c r="A55" s="50">
        <v>14</v>
      </c>
      <c r="B55" s="13" t="s">
        <v>32</v>
      </c>
      <c r="C55" s="98">
        <v>3</v>
      </c>
      <c r="D55" s="94">
        <v>0</v>
      </c>
      <c r="E55" s="94">
        <v>1.6666666666666667</v>
      </c>
      <c r="F55" s="94">
        <v>0.66666666666666663</v>
      </c>
      <c r="G55" s="99">
        <v>4560</v>
      </c>
    </row>
    <row r="56" spans="1:7" ht="13.8" thickBot="1" x14ac:dyDescent="0.3">
      <c r="A56" s="51">
        <v>15</v>
      </c>
      <c r="B56" s="52" t="s">
        <v>33</v>
      </c>
      <c r="C56" s="100">
        <v>4</v>
      </c>
      <c r="D56" s="101">
        <v>3</v>
      </c>
      <c r="E56" s="101">
        <v>3.75</v>
      </c>
      <c r="F56" s="101">
        <v>26.75</v>
      </c>
      <c r="G56" s="102">
        <v>835</v>
      </c>
    </row>
    <row r="57" spans="1:7" s="16" customFormat="1" ht="12" x14ac:dyDescent="0.25">
      <c r="A57" s="27"/>
      <c r="B57" s="85" t="s">
        <v>81</v>
      </c>
      <c r="C57" s="76">
        <f>SUM(C42:C56)</f>
        <v>46</v>
      </c>
      <c r="D57" s="76">
        <f>SUM(D42:D56)</f>
        <v>25</v>
      </c>
      <c r="E57" s="76">
        <f>SUM(E42:E56)</f>
        <v>50.771428571428565</v>
      </c>
      <c r="F57" s="76">
        <f>SUM(F42:F56)</f>
        <v>304.51666666666671</v>
      </c>
      <c r="G57" s="77">
        <f>SUM(G42:G56)</f>
        <v>12327</v>
      </c>
    </row>
    <row r="58" spans="1:7" x14ac:dyDescent="0.2">
      <c r="A58" s="32"/>
      <c r="B58" s="87" t="s">
        <v>80</v>
      </c>
      <c r="C58" s="33">
        <v>43</v>
      </c>
      <c r="D58" s="33">
        <v>28</v>
      </c>
      <c r="E58" s="33">
        <v>58.50952380952382</v>
      </c>
      <c r="F58" s="33">
        <v>156.67380952380952</v>
      </c>
      <c r="G58" s="34">
        <v>15267</v>
      </c>
    </row>
    <row r="59" spans="1:7" x14ac:dyDescent="0.2">
      <c r="A59" s="32"/>
      <c r="B59" s="87" t="s">
        <v>36</v>
      </c>
      <c r="C59" s="33">
        <v>42</v>
      </c>
      <c r="D59" s="33">
        <v>26</v>
      </c>
      <c r="E59" s="33">
        <v>45</v>
      </c>
      <c r="F59" s="33">
        <v>170</v>
      </c>
      <c r="G59" s="34">
        <v>6602</v>
      </c>
    </row>
    <row r="60" spans="1:7" x14ac:dyDescent="0.2">
      <c r="A60" s="32"/>
      <c r="B60" s="87" t="s">
        <v>37</v>
      </c>
      <c r="C60" s="33">
        <v>44</v>
      </c>
      <c r="D60" s="33">
        <v>23</v>
      </c>
      <c r="E60" s="33">
        <v>48.892857142857146</v>
      </c>
      <c r="F60" s="33">
        <v>158</v>
      </c>
      <c r="G60" s="34">
        <v>7129</v>
      </c>
    </row>
    <row r="61" spans="1:7" x14ac:dyDescent="0.2">
      <c r="A61" s="32"/>
      <c r="B61" s="87" t="s">
        <v>38</v>
      </c>
      <c r="C61" s="33">
        <v>58</v>
      </c>
      <c r="D61" s="33">
        <v>22</v>
      </c>
      <c r="E61" s="33">
        <v>44.491666666666667</v>
      </c>
      <c r="F61" s="33">
        <v>127.73333333333335</v>
      </c>
      <c r="G61" s="34">
        <v>7672</v>
      </c>
    </row>
    <row r="62" spans="1:7" x14ac:dyDescent="0.2">
      <c r="A62" s="32"/>
      <c r="B62" s="87" t="s">
        <v>39</v>
      </c>
      <c r="C62" s="33">
        <v>50</v>
      </c>
      <c r="D62" s="33">
        <v>33</v>
      </c>
      <c r="E62" s="33">
        <v>47.361111111111107</v>
      </c>
      <c r="F62" s="33">
        <v>183.39444444444442</v>
      </c>
      <c r="G62" s="34">
        <v>9423</v>
      </c>
    </row>
    <row r="63" spans="1:7" x14ac:dyDescent="0.2">
      <c r="A63" s="32"/>
      <c r="B63" s="87" t="s">
        <v>40</v>
      </c>
      <c r="C63" s="33">
        <v>46</v>
      </c>
      <c r="D63" s="33">
        <v>26</v>
      </c>
      <c r="E63" s="33">
        <v>44.216666666666669</v>
      </c>
      <c r="F63" s="33">
        <v>86.3</v>
      </c>
      <c r="G63" s="34">
        <v>8301</v>
      </c>
    </row>
    <row r="64" spans="1:7" x14ac:dyDescent="0.2">
      <c r="A64" s="32"/>
      <c r="B64" s="87" t="s">
        <v>41</v>
      </c>
      <c r="C64" s="33">
        <v>55</v>
      </c>
      <c r="D64" s="33">
        <v>22</v>
      </c>
      <c r="E64" s="33">
        <v>33.924999999999997</v>
      </c>
      <c r="F64" s="33">
        <v>56.766666666666666</v>
      </c>
      <c r="G64" s="34">
        <v>7302</v>
      </c>
    </row>
    <row r="65" spans="1:7" x14ac:dyDescent="0.2">
      <c r="A65" s="32"/>
      <c r="B65" s="87" t="s">
        <v>42</v>
      </c>
      <c r="C65" s="33">
        <v>48</v>
      </c>
      <c r="D65" s="33">
        <v>30</v>
      </c>
      <c r="E65" s="33">
        <v>49.3</v>
      </c>
      <c r="F65" s="33">
        <v>91.833333333333329</v>
      </c>
      <c r="G65" s="34">
        <v>8033</v>
      </c>
    </row>
    <row r="66" spans="1:7" x14ac:dyDescent="0.2">
      <c r="A66" s="32"/>
      <c r="B66" s="87" t="s">
        <v>43</v>
      </c>
      <c r="C66" s="33">
        <v>43</v>
      </c>
      <c r="D66" s="33">
        <v>28</v>
      </c>
      <c r="E66" s="33">
        <v>56.973809523809528</v>
      </c>
      <c r="F66" s="33">
        <v>120.01904761904763</v>
      </c>
      <c r="G66" s="34">
        <v>14825</v>
      </c>
    </row>
    <row r="67" spans="1:7" ht="12" thickBot="1" x14ac:dyDescent="0.25">
      <c r="A67" s="42"/>
      <c r="B67" s="88" t="s">
        <v>44</v>
      </c>
      <c r="C67" s="40">
        <v>45</v>
      </c>
      <c r="D67" s="40">
        <v>30</v>
      </c>
      <c r="E67" s="40">
        <v>63.416666666666671</v>
      </c>
      <c r="F67" s="40">
        <v>153.48333333333335</v>
      </c>
      <c r="G67" s="41">
        <v>5290</v>
      </c>
    </row>
    <row r="71" spans="1:7" s="5" customFormat="1" ht="12.6" thickBot="1" x14ac:dyDescent="0.3">
      <c r="A71" s="22" t="s">
        <v>64</v>
      </c>
    </row>
    <row r="72" spans="1:7" s="5" customFormat="1" ht="36.6" thickBot="1" x14ac:dyDescent="0.3">
      <c r="A72" s="80" t="s">
        <v>5</v>
      </c>
      <c r="B72" s="81" t="s">
        <v>6</v>
      </c>
      <c r="C72" s="82" t="s">
        <v>58</v>
      </c>
      <c r="D72" s="82" t="s">
        <v>59</v>
      </c>
      <c r="E72" s="82" t="s">
        <v>60</v>
      </c>
      <c r="F72" s="82" t="s">
        <v>61</v>
      </c>
      <c r="G72" s="83" t="s">
        <v>62</v>
      </c>
    </row>
    <row r="73" spans="1:7" ht="13.2" x14ac:dyDescent="0.25">
      <c r="A73" s="49">
        <v>1</v>
      </c>
      <c r="B73" s="84" t="s">
        <v>16</v>
      </c>
      <c r="C73" s="95">
        <v>2</v>
      </c>
      <c r="D73" s="96">
        <v>0</v>
      </c>
      <c r="E73" s="96">
        <v>7</v>
      </c>
      <c r="F73" s="96">
        <v>221.5</v>
      </c>
      <c r="G73" s="97">
        <v>255</v>
      </c>
    </row>
    <row r="74" spans="1:7" ht="13.2" x14ac:dyDescent="0.25">
      <c r="A74" s="50">
        <v>2</v>
      </c>
      <c r="B74" s="13" t="s">
        <v>17</v>
      </c>
      <c r="C74" s="104">
        <v>1</v>
      </c>
      <c r="D74" s="103">
        <v>1</v>
      </c>
      <c r="E74" s="103">
        <v>7</v>
      </c>
      <c r="F74" s="103">
        <v>1</v>
      </c>
      <c r="G74" s="105">
        <v>277</v>
      </c>
    </row>
    <row r="75" spans="1:7" ht="13.2" x14ac:dyDescent="0.25">
      <c r="A75" s="50">
        <v>3</v>
      </c>
      <c r="B75" s="13" t="s">
        <v>18</v>
      </c>
      <c r="C75" s="98">
        <v>0</v>
      </c>
      <c r="D75" s="94">
        <v>0</v>
      </c>
      <c r="E75" s="94">
        <v>0</v>
      </c>
      <c r="F75" s="94">
        <v>0</v>
      </c>
      <c r="G75" s="99">
        <v>0</v>
      </c>
    </row>
    <row r="76" spans="1:7" ht="13.2" x14ac:dyDescent="0.25">
      <c r="A76" s="50">
        <v>4</v>
      </c>
      <c r="B76" s="13" t="s">
        <v>19</v>
      </c>
      <c r="C76" s="98">
        <v>1</v>
      </c>
      <c r="D76" s="94">
        <v>1</v>
      </c>
      <c r="E76" s="94">
        <v>5</v>
      </c>
      <c r="F76" s="94">
        <v>8</v>
      </c>
      <c r="G76" s="99">
        <v>8</v>
      </c>
    </row>
    <row r="77" spans="1:7" ht="13.2" x14ac:dyDescent="0.25">
      <c r="A77" s="50">
        <v>5</v>
      </c>
      <c r="B77" s="13" t="s">
        <v>20</v>
      </c>
      <c r="C77" s="98">
        <v>1</v>
      </c>
      <c r="D77" s="94">
        <v>0</v>
      </c>
      <c r="E77" s="94">
        <v>5</v>
      </c>
      <c r="F77" s="94">
        <v>0</v>
      </c>
      <c r="G77" s="99">
        <v>8</v>
      </c>
    </row>
    <row r="78" spans="1:7" ht="13.2" x14ac:dyDescent="0.25">
      <c r="A78" s="50">
        <v>6</v>
      </c>
      <c r="B78" s="13" t="s">
        <v>21</v>
      </c>
      <c r="C78" s="98">
        <v>1</v>
      </c>
      <c r="D78" s="94">
        <v>0</v>
      </c>
      <c r="E78" s="94">
        <v>1</v>
      </c>
      <c r="F78" s="94">
        <v>1</v>
      </c>
      <c r="G78" s="99">
        <v>60</v>
      </c>
    </row>
    <row r="79" spans="1:7" ht="13.2" x14ac:dyDescent="0.25">
      <c r="A79" s="50">
        <v>7</v>
      </c>
      <c r="B79" s="13" t="s">
        <v>22</v>
      </c>
      <c r="C79" s="98">
        <v>0</v>
      </c>
      <c r="D79" s="94">
        <v>0</v>
      </c>
      <c r="E79" s="94">
        <v>0</v>
      </c>
      <c r="F79" s="94">
        <v>0</v>
      </c>
      <c r="G79" s="99">
        <v>0</v>
      </c>
    </row>
    <row r="80" spans="1:7" ht="13.2" x14ac:dyDescent="0.25">
      <c r="A80" s="50">
        <v>8</v>
      </c>
      <c r="B80" s="13" t="s">
        <v>23</v>
      </c>
      <c r="C80" s="98">
        <v>0</v>
      </c>
      <c r="D80" s="94">
        <v>0</v>
      </c>
      <c r="E80" s="94">
        <v>0</v>
      </c>
      <c r="F80" s="94">
        <v>0</v>
      </c>
      <c r="G80" s="99">
        <v>0</v>
      </c>
    </row>
    <row r="81" spans="1:7" ht="13.2" x14ac:dyDescent="0.25">
      <c r="A81" s="50">
        <v>9</v>
      </c>
      <c r="B81" s="13" t="s">
        <v>24</v>
      </c>
      <c r="C81" s="98">
        <v>1</v>
      </c>
      <c r="D81" s="94">
        <v>1</v>
      </c>
      <c r="E81" s="94">
        <v>1</v>
      </c>
      <c r="F81" s="94">
        <v>1</v>
      </c>
      <c r="G81" s="99">
        <v>201</v>
      </c>
    </row>
    <row r="82" spans="1:7" ht="13.2" x14ac:dyDescent="0.25">
      <c r="A82" s="50">
        <v>10</v>
      </c>
      <c r="B82" s="13" t="s">
        <v>25</v>
      </c>
      <c r="C82" s="98">
        <v>1</v>
      </c>
      <c r="D82" s="94">
        <v>1</v>
      </c>
      <c r="E82" s="94">
        <v>1</v>
      </c>
      <c r="F82" s="94">
        <v>40</v>
      </c>
      <c r="G82" s="99">
        <v>22</v>
      </c>
    </row>
    <row r="83" spans="1:7" ht="13.2" x14ac:dyDescent="0.25">
      <c r="A83" s="50">
        <v>11</v>
      </c>
      <c r="B83" s="13" t="s">
        <v>26</v>
      </c>
      <c r="C83" s="98">
        <v>0</v>
      </c>
      <c r="D83" s="94">
        <v>0</v>
      </c>
      <c r="E83" s="94">
        <v>0</v>
      </c>
      <c r="F83" s="94">
        <v>0</v>
      </c>
      <c r="G83" s="99">
        <v>0</v>
      </c>
    </row>
    <row r="84" spans="1:7" ht="13.2" x14ac:dyDescent="0.25">
      <c r="A84" s="50">
        <v>12</v>
      </c>
      <c r="B84" s="13" t="s">
        <v>28</v>
      </c>
      <c r="C84" s="98">
        <v>2</v>
      </c>
      <c r="D84" s="94">
        <v>1</v>
      </c>
      <c r="E84" s="94">
        <v>1.5</v>
      </c>
      <c r="F84" s="94">
        <v>7</v>
      </c>
      <c r="G84" s="99">
        <v>57</v>
      </c>
    </row>
    <row r="85" spans="1:7" ht="13.2" x14ac:dyDescent="0.25">
      <c r="A85" s="50">
        <v>13</v>
      </c>
      <c r="B85" s="13" t="s">
        <v>31</v>
      </c>
      <c r="C85" s="98">
        <v>1</v>
      </c>
      <c r="D85" s="94">
        <v>0</v>
      </c>
      <c r="E85" s="94">
        <v>1.5</v>
      </c>
      <c r="F85" s="94">
        <v>33</v>
      </c>
      <c r="G85" s="99">
        <v>0</v>
      </c>
    </row>
    <row r="86" spans="1:7" ht="13.2" x14ac:dyDescent="0.25">
      <c r="A86" s="50">
        <v>14</v>
      </c>
      <c r="B86" s="13" t="s">
        <v>32</v>
      </c>
      <c r="C86" s="98">
        <v>1</v>
      </c>
      <c r="D86" s="94">
        <v>0</v>
      </c>
      <c r="E86" s="94">
        <v>2</v>
      </c>
      <c r="F86" s="94">
        <v>0</v>
      </c>
      <c r="G86" s="99">
        <v>960</v>
      </c>
    </row>
    <row r="87" spans="1:7" ht="13.8" thickBot="1" x14ac:dyDescent="0.3">
      <c r="A87" s="51">
        <v>15</v>
      </c>
      <c r="B87" s="52" t="s">
        <v>33</v>
      </c>
      <c r="C87" s="100">
        <v>3</v>
      </c>
      <c r="D87" s="101">
        <v>1</v>
      </c>
      <c r="E87" s="101">
        <v>5</v>
      </c>
      <c r="F87" s="101">
        <v>52.333333333333336</v>
      </c>
      <c r="G87" s="102">
        <v>835</v>
      </c>
    </row>
    <row r="88" spans="1:7" s="16" customFormat="1" ht="12" x14ac:dyDescent="0.25">
      <c r="A88" s="27"/>
      <c r="B88" s="85" t="s">
        <v>81</v>
      </c>
      <c r="C88" s="76">
        <f>SUM(C73:C87)</f>
        <v>15</v>
      </c>
      <c r="D88" s="76">
        <f>SUM(D73:D87)</f>
        <v>6</v>
      </c>
      <c r="E88" s="76">
        <f>SUM(E73:E87)</f>
        <v>37</v>
      </c>
      <c r="F88" s="76">
        <f>SUM(F73:F87)</f>
        <v>364.83333333333331</v>
      </c>
      <c r="G88" s="77">
        <f>SUM(G73:G87)</f>
        <v>2683</v>
      </c>
    </row>
    <row r="89" spans="1:7" x14ac:dyDescent="0.2">
      <c r="A89" s="32"/>
      <c r="B89" s="87" t="s">
        <v>80</v>
      </c>
      <c r="C89" s="33">
        <v>14</v>
      </c>
      <c r="D89" s="33">
        <v>5</v>
      </c>
      <c r="E89" s="33">
        <v>28</v>
      </c>
      <c r="F89" s="33">
        <v>151.5</v>
      </c>
      <c r="G89" s="34">
        <v>1732</v>
      </c>
    </row>
    <row r="90" spans="1:7" x14ac:dyDescent="0.2">
      <c r="A90" s="32"/>
      <c r="B90" s="87" t="s">
        <v>36</v>
      </c>
      <c r="C90" s="33">
        <v>10</v>
      </c>
      <c r="D90" s="33">
        <v>5</v>
      </c>
      <c r="E90" s="33">
        <v>22</v>
      </c>
      <c r="F90" s="33">
        <v>115</v>
      </c>
      <c r="G90" s="34">
        <v>764</v>
      </c>
    </row>
    <row r="91" spans="1:7" x14ac:dyDescent="0.2">
      <c r="A91" s="32"/>
      <c r="B91" s="87" t="s">
        <v>37</v>
      </c>
      <c r="C91" s="33">
        <v>11</v>
      </c>
      <c r="D91" s="33">
        <v>3</v>
      </c>
      <c r="E91" s="33">
        <v>29.5</v>
      </c>
      <c r="F91" s="33">
        <v>133</v>
      </c>
      <c r="G91" s="34">
        <v>637</v>
      </c>
    </row>
    <row r="92" spans="1:7" x14ac:dyDescent="0.2">
      <c r="A92" s="32"/>
      <c r="B92" s="87" t="s">
        <v>38</v>
      </c>
      <c r="C92" s="33">
        <v>8</v>
      </c>
      <c r="D92" s="33">
        <v>3</v>
      </c>
      <c r="E92" s="33">
        <v>27.5</v>
      </c>
      <c r="F92" s="33">
        <v>127.5</v>
      </c>
      <c r="G92" s="34">
        <v>863</v>
      </c>
    </row>
    <row r="93" spans="1:7" x14ac:dyDescent="0.2">
      <c r="A93" s="32"/>
      <c r="B93" s="87" t="s">
        <v>39</v>
      </c>
      <c r="C93" s="33">
        <v>12</v>
      </c>
      <c r="D93" s="33">
        <v>4</v>
      </c>
      <c r="E93" s="33">
        <v>11.208333333333332</v>
      </c>
      <c r="F93" s="33">
        <v>137.41666666666669</v>
      </c>
      <c r="G93" s="34">
        <v>3051</v>
      </c>
    </row>
    <row r="94" spans="1:7" x14ac:dyDescent="0.2">
      <c r="A94" s="32"/>
      <c r="B94" s="87" t="s">
        <v>40</v>
      </c>
      <c r="C94" s="33">
        <v>10</v>
      </c>
      <c r="D94" s="33">
        <v>4</v>
      </c>
      <c r="E94" s="33">
        <v>15.25</v>
      </c>
      <c r="F94" s="33">
        <v>160.5</v>
      </c>
      <c r="G94" s="34">
        <v>2646</v>
      </c>
    </row>
    <row r="95" spans="1:7" x14ac:dyDescent="0.2">
      <c r="A95" s="32"/>
      <c r="B95" s="87" t="s">
        <v>41</v>
      </c>
      <c r="C95" s="33">
        <v>8</v>
      </c>
      <c r="D95" s="33">
        <v>4</v>
      </c>
      <c r="E95" s="33">
        <v>17.5</v>
      </c>
      <c r="F95" s="33">
        <v>159</v>
      </c>
      <c r="G95" s="34">
        <v>2229</v>
      </c>
    </row>
    <row r="96" spans="1:7" x14ac:dyDescent="0.2">
      <c r="A96" s="32"/>
      <c r="B96" s="87" t="s">
        <v>42</v>
      </c>
      <c r="C96" s="33">
        <v>12</v>
      </c>
      <c r="D96" s="33">
        <v>8</v>
      </c>
      <c r="E96" s="33">
        <v>24.333333333333332</v>
      </c>
      <c r="F96" s="33">
        <v>264</v>
      </c>
      <c r="G96" s="34">
        <v>2511</v>
      </c>
    </row>
    <row r="97" spans="1:7" x14ac:dyDescent="0.2">
      <c r="A97" s="32"/>
      <c r="B97" s="87" t="s">
        <v>43</v>
      </c>
      <c r="C97" s="33">
        <v>11</v>
      </c>
      <c r="D97" s="33">
        <v>4</v>
      </c>
      <c r="E97" s="33">
        <v>14.15</v>
      </c>
      <c r="F97" s="33">
        <v>378.7</v>
      </c>
      <c r="G97" s="34">
        <v>6380</v>
      </c>
    </row>
    <row r="98" spans="1:7" ht="12" thickBot="1" x14ac:dyDescent="0.25">
      <c r="A98" s="42"/>
      <c r="B98" s="88" t="s">
        <v>44</v>
      </c>
      <c r="C98" s="40">
        <v>8</v>
      </c>
      <c r="D98" s="40">
        <v>4</v>
      </c>
      <c r="E98" s="40">
        <v>19.5</v>
      </c>
      <c r="F98" s="40">
        <v>133.5</v>
      </c>
      <c r="G98" s="41">
        <v>827</v>
      </c>
    </row>
    <row r="102" spans="1:7" s="5" customFormat="1" ht="12.6" thickBot="1" x14ac:dyDescent="0.3">
      <c r="A102" s="22" t="s">
        <v>65</v>
      </c>
    </row>
    <row r="103" spans="1:7" s="5" customFormat="1" ht="36.6" thickBot="1" x14ac:dyDescent="0.3">
      <c r="A103" s="80" t="s">
        <v>5</v>
      </c>
      <c r="B103" s="81" t="s">
        <v>6</v>
      </c>
      <c r="C103" s="82" t="s">
        <v>58</v>
      </c>
      <c r="D103" s="82" t="s">
        <v>59</v>
      </c>
      <c r="E103" s="82" t="s">
        <v>60</v>
      </c>
      <c r="F103" s="82" t="s">
        <v>61</v>
      </c>
      <c r="G103" s="83" t="s">
        <v>62</v>
      </c>
    </row>
    <row r="104" spans="1:7" ht="13.2" x14ac:dyDescent="0.25">
      <c r="A104" s="49">
        <v>1</v>
      </c>
      <c r="B104" s="84" t="s">
        <v>16</v>
      </c>
      <c r="C104" s="95">
        <v>5</v>
      </c>
      <c r="D104" s="96">
        <v>0</v>
      </c>
      <c r="E104" s="96">
        <v>4.5999999999999996</v>
      </c>
      <c r="F104" s="96">
        <v>24.8</v>
      </c>
      <c r="G104" s="97">
        <v>2100</v>
      </c>
    </row>
    <row r="105" spans="1:7" ht="13.2" x14ac:dyDescent="0.25">
      <c r="A105" s="50">
        <v>2</v>
      </c>
      <c r="B105" s="13" t="s">
        <v>17</v>
      </c>
      <c r="C105" s="104">
        <v>2</v>
      </c>
      <c r="D105" s="103">
        <v>2</v>
      </c>
      <c r="E105" s="103">
        <v>1</v>
      </c>
      <c r="F105" s="106">
        <v>0.5</v>
      </c>
      <c r="G105" s="105">
        <v>0</v>
      </c>
    </row>
    <row r="106" spans="1:7" ht="13.2" x14ac:dyDescent="0.25">
      <c r="A106" s="50">
        <v>3</v>
      </c>
      <c r="B106" s="13" t="s">
        <v>18</v>
      </c>
      <c r="C106" s="98">
        <v>3</v>
      </c>
      <c r="D106" s="94">
        <v>1</v>
      </c>
      <c r="E106" s="94">
        <v>1.6666666666666667</v>
      </c>
      <c r="F106" s="94">
        <v>0</v>
      </c>
      <c r="G106" s="99">
        <v>110</v>
      </c>
    </row>
    <row r="107" spans="1:7" ht="13.2" x14ac:dyDescent="0.25">
      <c r="A107" s="50">
        <v>4</v>
      </c>
      <c r="B107" s="13" t="s">
        <v>19</v>
      </c>
      <c r="C107" s="98">
        <v>2</v>
      </c>
      <c r="D107" s="94">
        <v>0</v>
      </c>
      <c r="E107" s="94">
        <v>0</v>
      </c>
      <c r="F107" s="94">
        <v>0</v>
      </c>
      <c r="G107" s="99">
        <v>11</v>
      </c>
    </row>
    <row r="108" spans="1:7" ht="13.2" x14ac:dyDescent="0.25">
      <c r="A108" s="50">
        <v>5</v>
      </c>
      <c r="B108" s="13" t="s">
        <v>20</v>
      </c>
      <c r="C108" s="98">
        <v>0</v>
      </c>
      <c r="D108" s="94">
        <v>0</v>
      </c>
      <c r="E108" s="94">
        <v>0</v>
      </c>
      <c r="F108" s="94">
        <v>0</v>
      </c>
      <c r="G108" s="99">
        <v>14</v>
      </c>
    </row>
    <row r="109" spans="1:7" ht="13.2" x14ac:dyDescent="0.25">
      <c r="A109" s="50">
        <v>6</v>
      </c>
      <c r="B109" s="13" t="s">
        <v>21</v>
      </c>
      <c r="C109" s="98">
        <v>0</v>
      </c>
      <c r="D109" s="94">
        <v>0</v>
      </c>
      <c r="E109" s="94">
        <v>0</v>
      </c>
      <c r="F109" s="94">
        <v>0</v>
      </c>
      <c r="G109" s="99">
        <v>0</v>
      </c>
    </row>
    <row r="110" spans="1:7" ht="13.2" x14ac:dyDescent="0.25">
      <c r="A110" s="50">
        <v>7</v>
      </c>
      <c r="B110" s="13" t="s">
        <v>22</v>
      </c>
      <c r="C110" s="98">
        <v>1</v>
      </c>
      <c r="D110" s="94">
        <v>0</v>
      </c>
      <c r="E110" s="94">
        <v>2</v>
      </c>
      <c r="F110" s="94">
        <v>0</v>
      </c>
      <c r="G110" s="99">
        <v>16</v>
      </c>
    </row>
    <row r="111" spans="1:7" ht="13.2" x14ac:dyDescent="0.25">
      <c r="A111" s="50">
        <v>8</v>
      </c>
      <c r="B111" s="13" t="s">
        <v>23</v>
      </c>
      <c r="C111" s="98">
        <v>5</v>
      </c>
      <c r="D111" s="94">
        <v>1</v>
      </c>
      <c r="E111" s="94">
        <v>2.2000000000000002</v>
      </c>
      <c r="F111" s="94">
        <v>8.6</v>
      </c>
      <c r="G111" s="99">
        <v>240</v>
      </c>
    </row>
    <row r="112" spans="1:7" ht="13.2" x14ac:dyDescent="0.25">
      <c r="A112" s="50">
        <v>9</v>
      </c>
      <c r="B112" s="13" t="s">
        <v>24</v>
      </c>
      <c r="C112" s="98">
        <v>1</v>
      </c>
      <c r="D112" s="94">
        <v>1</v>
      </c>
      <c r="E112" s="94">
        <v>5</v>
      </c>
      <c r="F112" s="94">
        <v>1</v>
      </c>
      <c r="G112" s="99">
        <v>1020</v>
      </c>
    </row>
    <row r="113" spans="1:7" ht="13.2" x14ac:dyDescent="0.25">
      <c r="A113" s="50">
        <v>10</v>
      </c>
      <c r="B113" s="13" t="s">
        <v>25</v>
      </c>
      <c r="C113" s="98">
        <v>1</v>
      </c>
      <c r="D113" s="94">
        <v>1</v>
      </c>
      <c r="E113" s="94">
        <v>5</v>
      </c>
      <c r="F113" s="94">
        <v>1</v>
      </c>
      <c r="G113" s="99">
        <v>90</v>
      </c>
    </row>
    <row r="114" spans="1:7" ht="13.2" x14ac:dyDescent="0.25">
      <c r="A114" s="50">
        <v>11</v>
      </c>
      <c r="B114" s="13" t="s">
        <v>26</v>
      </c>
      <c r="C114" s="98">
        <v>3</v>
      </c>
      <c r="D114" s="94">
        <v>0</v>
      </c>
      <c r="E114" s="94">
        <v>4.666666666666667</v>
      </c>
      <c r="F114" s="94">
        <v>14.666666666666666</v>
      </c>
      <c r="G114" s="99">
        <v>815</v>
      </c>
    </row>
    <row r="115" spans="1:7" ht="13.2" x14ac:dyDescent="0.25">
      <c r="A115" s="50">
        <v>12</v>
      </c>
      <c r="B115" s="13" t="s">
        <v>28</v>
      </c>
      <c r="C115" s="98">
        <v>0</v>
      </c>
      <c r="D115" s="94">
        <v>0</v>
      </c>
      <c r="E115" s="94">
        <v>0</v>
      </c>
      <c r="F115" s="94">
        <v>0</v>
      </c>
      <c r="G115" s="99">
        <v>984</v>
      </c>
    </row>
    <row r="116" spans="1:7" ht="13.2" x14ac:dyDescent="0.25">
      <c r="A116" s="50">
        <v>13</v>
      </c>
      <c r="B116" s="13" t="s">
        <v>31</v>
      </c>
      <c r="C116" s="98">
        <v>4</v>
      </c>
      <c r="D116" s="94">
        <v>0</v>
      </c>
      <c r="E116" s="94">
        <v>2</v>
      </c>
      <c r="F116" s="94">
        <v>0</v>
      </c>
      <c r="G116" s="99">
        <v>99</v>
      </c>
    </row>
    <row r="117" spans="1:7" ht="12.9" customHeight="1" x14ac:dyDescent="0.25">
      <c r="A117" s="50">
        <v>14</v>
      </c>
      <c r="B117" s="13" t="s">
        <v>32</v>
      </c>
      <c r="C117" s="98">
        <v>1</v>
      </c>
      <c r="D117" s="94">
        <v>0</v>
      </c>
      <c r="E117" s="94">
        <v>2</v>
      </c>
      <c r="F117" s="94">
        <v>0</v>
      </c>
      <c r="G117" s="99">
        <v>41</v>
      </c>
    </row>
    <row r="118" spans="1:7" ht="12.9" customHeight="1" thickBot="1" x14ac:dyDescent="0.3">
      <c r="A118" s="51">
        <v>15</v>
      </c>
      <c r="B118" s="52" t="s">
        <v>33</v>
      </c>
      <c r="C118" s="100">
        <v>4</v>
      </c>
      <c r="D118" s="101">
        <v>2</v>
      </c>
      <c r="E118" s="101">
        <v>3.5</v>
      </c>
      <c r="F118" s="101">
        <v>38.5</v>
      </c>
      <c r="G118" s="102">
        <v>1035</v>
      </c>
    </row>
    <row r="119" spans="1:7" s="16" customFormat="1" ht="13.5" customHeight="1" x14ac:dyDescent="0.25">
      <c r="A119" s="27"/>
      <c r="B119" s="85" t="s">
        <v>81</v>
      </c>
      <c r="C119" s="76">
        <f>SUM(C104:C118)</f>
        <v>32</v>
      </c>
      <c r="D119" s="76">
        <f>SUM(D104:D118)</f>
        <v>8</v>
      </c>
      <c r="E119" s="76">
        <f>SUM(E104:E118)</f>
        <v>33.633333333333333</v>
      </c>
      <c r="F119" s="76">
        <f>SUM(F104:F118)</f>
        <v>89.066666666666663</v>
      </c>
      <c r="G119" s="77">
        <f>SUM(G104:G118)</f>
        <v>6575</v>
      </c>
    </row>
    <row r="120" spans="1:7" ht="13.5" customHeight="1" x14ac:dyDescent="0.2">
      <c r="A120" s="32"/>
      <c r="B120" s="87" t="s">
        <v>80</v>
      </c>
      <c r="C120" s="33">
        <v>25</v>
      </c>
      <c r="D120" s="33">
        <v>13</v>
      </c>
      <c r="E120" s="33">
        <v>42.31666666666667</v>
      </c>
      <c r="F120" s="33">
        <v>63.916666666666671</v>
      </c>
      <c r="G120" s="34">
        <v>4040</v>
      </c>
    </row>
    <row r="121" spans="1:7" ht="13.5" customHeight="1" x14ac:dyDescent="0.2">
      <c r="A121" s="32"/>
      <c r="B121" s="87" t="s">
        <v>36</v>
      </c>
      <c r="C121" s="33">
        <v>27</v>
      </c>
      <c r="D121" s="33">
        <v>9</v>
      </c>
      <c r="E121" s="33">
        <v>70</v>
      </c>
      <c r="F121" s="33">
        <v>296.25</v>
      </c>
      <c r="G121" s="34">
        <v>3421</v>
      </c>
    </row>
    <row r="122" spans="1:7" ht="13.5" customHeight="1" x14ac:dyDescent="0.2">
      <c r="A122" s="32"/>
      <c r="B122" s="87" t="s">
        <v>37</v>
      </c>
      <c r="C122" s="33">
        <v>23</v>
      </c>
      <c r="D122" s="33">
        <v>10</v>
      </c>
      <c r="E122" s="33">
        <v>51.350000000000009</v>
      </c>
      <c r="F122" s="33">
        <v>161.08333333333334</v>
      </c>
      <c r="G122" s="34">
        <v>13480</v>
      </c>
    </row>
    <row r="123" spans="1:7" ht="13.5" customHeight="1" x14ac:dyDescent="0.2">
      <c r="A123" s="32"/>
      <c r="B123" s="87" t="s">
        <v>38</v>
      </c>
      <c r="C123" s="33">
        <v>26</v>
      </c>
      <c r="D123" s="33">
        <v>13</v>
      </c>
      <c r="E123" s="33">
        <v>36.083333333333329</v>
      </c>
      <c r="F123" s="33">
        <v>43</v>
      </c>
      <c r="G123" s="34">
        <v>14793</v>
      </c>
    </row>
    <row r="124" spans="1:7" ht="13.5" customHeight="1" x14ac:dyDescent="0.2">
      <c r="A124" s="32"/>
      <c r="B124" s="87" t="s">
        <v>39</v>
      </c>
      <c r="C124" s="33">
        <v>23</v>
      </c>
      <c r="D124" s="33">
        <v>7</v>
      </c>
      <c r="E124" s="33">
        <v>74.375</v>
      </c>
      <c r="F124" s="33">
        <v>194</v>
      </c>
      <c r="G124" s="34">
        <v>21046</v>
      </c>
    </row>
    <row r="125" spans="1:7" ht="13.5" customHeight="1" x14ac:dyDescent="0.2">
      <c r="A125" s="32"/>
      <c r="B125" s="87" t="s">
        <v>40</v>
      </c>
      <c r="C125" s="33">
        <v>65</v>
      </c>
      <c r="D125" s="33">
        <v>13</v>
      </c>
      <c r="E125" s="33">
        <v>73.444444444444443</v>
      </c>
      <c r="F125" s="33">
        <v>235.91666666666666</v>
      </c>
      <c r="G125" s="34">
        <v>17729</v>
      </c>
    </row>
    <row r="126" spans="1:7" ht="13.5" customHeight="1" x14ac:dyDescent="0.2">
      <c r="A126" s="32"/>
      <c r="B126" s="87" t="s">
        <v>41</v>
      </c>
      <c r="C126" s="33">
        <v>29</v>
      </c>
      <c r="D126" s="33">
        <v>11</v>
      </c>
      <c r="E126" s="33">
        <v>59.166666666666664</v>
      </c>
      <c r="F126" s="33">
        <v>298</v>
      </c>
      <c r="G126" s="34">
        <v>12411</v>
      </c>
    </row>
    <row r="127" spans="1:7" ht="13.5" customHeight="1" x14ac:dyDescent="0.2">
      <c r="A127" s="32"/>
      <c r="B127" s="87" t="s">
        <v>42</v>
      </c>
      <c r="C127" s="33">
        <v>32</v>
      </c>
      <c r="D127" s="33">
        <v>6</v>
      </c>
      <c r="E127" s="33">
        <v>112.01666666666667</v>
      </c>
      <c r="F127" s="33">
        <v>166.37222222222223</v>
      </c>
      <c r="G127" s="34">
        <v>4808</v>
      </c>
    </row>
    <row r="128" spans="1:7" ht="12" customHeight="1" x14ac:dyDescent="0.2">
      <c r="A128" s="32"/>
      <c r="B128" s="87" t="s">
        <v>43</v>
      </c>
      <c r="C128" s="33">
        <v>48</v>
      </c>
      <c r="D128" s="33">
        <v>11</v>
      </c>
      <c r="E128" s="33">
        <v>66.219607843137254</v>
      </c>
      <c r="F128" s="33">
        <v>228.43333333333331</v>
      </c>
      <c r="G128" s="34">
        <v>5827</v>
      </c>
    </row>
    <row r="129" spans="1:14" ht="14.25" customHeight="1" thickBot="1" x14ac:dyDescent="0.25">
      <c r="A129" s="42"/>
      <c r="B129" s="88" t="s">
        <v>44</v>
      </c>
      <c r="C129" s="40">
        <v>41</v>
      </c>
      <c r="D129" s="40">
        <v>11</v>
      </c>
      <c r="E129" s="40">
        <v>77.450000000000017</v>
      </c>
      <c r="F129" s="40">
        <v>451.3</v>
      </c>
      <c r="G129" s="41">
        <v>4679</v>
      </c>
    </row>
    <row r="130" spans="1:14" s="16" customFormat="1" ht="12" x14ac:dyDescent="0.25">
      <c r="A130" s="1" t="s">
        <v>66</v>
      </c>
    </row>
    <row r="133" spans="1:14" s="5" customFormat="1" ht="26.25" customHeight="1" thickBot="1" x14ac:dyDescent="0.3">
      <c r="A133" s="22" t="s">
        <v>67</v>
      </c>
    </row>
    <row r="134" spans="1:14" s="5" customFormat="1" ht="52.5" customHeight="1" thickBot="1" x14ac:dyDescent="0.3">
      <c r="A134" s="80" t="s">
        <v>5</v>
      </c>
      <c r="B134" s="81" t="s">
        <v>6</v>
      </c>
      <c r="C134" s="82" t="s">
        <v>58</v>
      </c>
      <c r="D134" s="82" t="s">
        <v>59</v>
      </c>
      <c r="E134" s="82" t="s">
        <v>60</v>
      </c>
      <c r="F134" s="82" t="s">
        <v>61</v>
      </c>
      <c r="G134" s="83" t="s">
        <v>62</v>
      </c>
    </row>
    <row r="135" spans="1:14" ht="12.9" customHeight="1" x14ac:dyDescent="0.25">
      <c r="A135" s="49">
        <v>1</v>
      </c>
      <c r="B135" s="84" t="s">
        <v>16</v>
      </c>
      <c r="C135" s="95">
        <v>0</v>
      </c>
      <c r="D135" s="96">
        <v>0</v>
      </c>
      <c r="E135" s="96">
        <v>0</v>
      </c>
      <c r="F135" s="96">
        <v>0</v>
      </c>
      <c r="G135" s="97">
        <v>0</v>
      </c>
    </row>
    <row r="136" spans="1:14" ht="12.9" customHeight="1" x14ac:dyDescent="0.25">
      <c r="A136" s="50">
        <v>2</v>
      </c>
      <c r="B136" s="13" t="s">
        <v>17</v>
      </c>
      <c r="C136" s="104">
        <v>3</v>
      </c>
      <c r="D136" s="103">
        <v>3</v>
      </c>
      <c r="E136" s="106">
        <v>5.666666666666667</v>
      </c>
      <c r="F136" s="106">
        <v>0.66666666666666663</v>
      </c>
      <c r="G136" s="105">
        <v>0</v>
      </c>
    </row>
    <row r="137" spans="1:14" ht="13.2" x14ac:dyDescent="0.25">
      <c r="A137" s="50">
        <v>3</v>
      </c>
      <c r="B137" s="13" t="s">
        <v>18</v>
      </c>
      <c r="C137" s="98">
        <v>1</v>
      </c>
      <c r="D137" s="94">
        <v>1</v>
      </c>
      <c r="E137" s="94">
        <v>1</v>
      </c>
      <c r="F137" s="94">
        <v>1</v>
      </c>
      <c r="G137" s="99">
        <v>134</v>
      </c>
    </row>
    <row r="138" spans="1:14" ht="13.2" x14ac:dyDescent="0.25">
      <c r="A138" s="50">
        <v>4</v>
      </c>
      <c r="B138" s="13" t="s">
        <v>19</v>
      </c>
      <c r="C138" s="98">
        <v>1</v>
      </c>
      <c r="D138" s="94">
        <v>0</v>
      </c>
      <c r="E138" s="94">
        <v>0</v>
      </c>
      <c r="F138" s="94">
        <v>10</v>
      </c>
      <c r="G138" s="99">
        <v>10</v>
      </c>
    </row>
    <row r="139" spans="1:14" ht="13.2" x14ac:dyDescent="0.25">
      <c r="A139" s="50">
        <v>5</v>
      </c>
      <c r="B139" s="13" t="s">
        <v>20</v>
      </c>
      <c r="C139" s="98">
        <v>0</v>
      </c>
      <c r="D139" s="94">
        <v>1</v>
      </c>
      <c r="E139" s="94">
        <v>0</v>
      </c>
      <c r="F139" s="94">
        <v>0</v>
      </c>
      <c r="G139" s="99">
        <v>753</v>
      </c>
    </row>
    <row r="140" spans="1:14" ht="13.2" x14ac:dyDescent="0.25">
      <c r="A140" s="50">
        <v>6</v>
      </c>
      <c r="B140" s="13" t="s">
        <v>21</v>
      </c>
      <c r="C140" s="98">
        <v>0</v>
      </c>
      <c r="D140" s="94">
        <v>0</v>
      </c>
      <c r="E140" s="94">
        <v>0</v>
      </c>
      <c r="F140" s="94">
        <v>0</v>
      </c>
      <c r="G140" s="99">
        <v>0</v>
      </c>
    </row>
    <row r="141" spans="1:14" ht="13.2" x14ac:dyDescent="0.25">
      <c r="A141" s="50">
        <v>7</v>
      </c>
      <c r="B141" s="13" t="s">
        <v>22</v>
      </c>
      <c r="C141" s="98">
        <v>0</v>
      </c>
      <c r="D141" s="94">
        <v>0</v>
      </c>
      <c r="E141" s="94">
        <v>0</v>
      </c>
      <c r="F141" s="94">
        <v>0</v>
      </c>
      <c r="G141" s="99">
        <v>0</v>
      </c>
    </row>
    <row r="142" spans="1:14" ht="13.2" x14ac:dyDescent="0.25">
      <c r="A142" s="50">
        <v>8</v>
      </c>
      <c r="B142" s="13" t="s">
        <v>23</v>
      </c>
      <c r="C142" s="98">
        <v>0</v>
      </c>
      <c r="D142" s="94">
        <v>0</v>
      </c>
      <c r="E142" s="94">
        <v>0</v>
      </c>
      <c r="F142" s="94">
        <v>0</v>
      </c>
      <c r="G142" s="99">
        <v>550</v>
      </c>
      <c r="J142" s="16"/>
      <c r="K142" s="16"/>
      <c r="L142" s="16"/>
      <c r="M142" s="16"/>
      <c r="N142" s="16"/>
    </row>
    <row r="143" spans="1:14" ht="13.2" x14ac:dyDescent="0.25">
      <c r="A143" s="50">
        <v>9</v>
      </c>
      <c r="B143" s="13" t="s">
        <v>24</v>
      </c>
      <c r="C143" s="98">
        <v>19</v>
      </c>
      <c r="D143" s="94">
        <v>0</v>
      </c>
      <c r="E143" s="94">
        <v>0.26315789473684209</v>
      </c>
      <c r="F143" s="94">
        <v>0.10526315789473684</v>
      </c>
      <c r="G143" s="99">
        <v>415</v>
      </c>
    </row>
    <row r="144" spans="1:14" ht="13.2" x14ac:dyDescent="0.25">
      <c r="A144" s="50">
        <v>10</v>
      </c>
      <c r="B144" s="13" t="s">
        <v>25</v>
      </c>
      <c r="C144" s="98">
        <v>2</v>
      </c>
      <c r="D144" s="94">
        <v>1</v>
      </c>
      <c r="E144" s="94">
        <v>3.5</v>
      </c>
      <c r="F144" s="94">
        <v>1</v>
      </c>
      <c r="G144" s="99">
        <v>1005</v>
      </c>
    </row>
    <row r="145" spans="1:14" ht="13.2" x14ac:dyDescent="0.25">
      <c r="A145" s="50">
        <v>11</v>
      </c>
      <c r="B145" s="13" t="s">
        <v>26</v>
      </c>
      <c r="C145" s="98">
        <v>1</v>
      </c>
      <c r="D145" s="94">
        <v>0</v>
      </c>
      <c r="E145" s="94">
        <v>0</v>
      </c>
      <c r="F145" s="94">
        <v>0</v>
      </c>
      <c r="G145" s="99">
        <v>372</v>
      </c>
    </row>
    <row r="146" spans="1:14" ht="13.2" x14ac:dyDescent="0.25">
      <c r="A146" s="50">
        <v>12</v>
      </c>
      <c r="B146" s="13" t="s">
        <v>28</v>
      </c>
      <c r="C146" s="98">
        <v>7</v>
      </c>
      <c r="D146" s="94">
        <v>6</v>
      </c>
      <c r="E146" s="94">
        <v>1.5714285714285714</v>
      </c>
      <c r="F146" s="94">
        <v>55.714285714285715</v>
      </c>
      <c r="G146" s="99">
        <v>1008</v>
      </c>
    </row>
    <row r="147" spans="1:14" ht="13.2" x14ac:dyDescent="0.25">
      <c r="A147" s="50">
        <v>13</v>
      </c>
      <c r="B147" s="13" t="s">
        <v>31</v>
      </c>
      <c r="C147" s="98">
        <v>0</v>
      </c>
      <c r="D147" s="94">
        <v>0</v>
      </c>
      <c r="E147" s="94">
        <v>0</v>
      </c>
      <c r="F147" s="94">
        <v>0</v>
      </c>
      <c r="G147" s="99">
        <v>0</v>
      </c>
    </row>
    <row r="148" spans="1:14" ht="13.2" x14ac:dyDescent="0.25">
      <c r="A148" s="50">
        <v>14</v>
      </c>
      <c r="B148" s="13" t="s">
        <v>32</v>
      </c>
      <c r="C148" s="98">
        <v>3</v>
      </c>
      <c r="D148" s="94">
        <v>0</v>
      </c>
      <c r="E148" s="94">
        <v>1.6666666666666667</v>
      </c>
      <c r="F148" s="94">
        <v>0.66666666666666663</v>
      </c>
      <c r="G148" s="99">
        <v>4560</v>
      </c>
    </row>
    <row r="149" spans="1:14" ht="13.8" thickBot="1" x14ac:dyDescent="0.3">
      <c r="A149" s="51">
        <v>15</v>
      </c>
      <c r="B149" s="52" t="s">
        <v>33</v>
      </c>
      <c r="C149" s="100">
        <v>2</v>
      </c>
      <c r="D149" s="101">
        <v>1</v>
      </c>
      <c r="E149" s="101">
        <v>5</v>
      </c>
      <c r="F149" s="101">
        <v>25</v>
      </c>
      <c r="G149" s="102">
        <v>100</v>
      </c>
    </row>
    <row r="150" spans="1:14" s="16" customFormat="1" ht="12" x14ac:dyDescent="0.25">
      <c r="A150" s="27"/>
      <c r="B150" s="85" t="s">
        <v>81</v>
      </c>
      <c r="C150" s="76">
        <f>SUM(C135:C149)</f>
        <v>39</v>
      </c>
      <c r="D150" s="76">
        <f>SUM(D135:D149)</f>
        <v>13</v>
      </c>
      <c r="E150" s="76">
        <f>SUM(E135:E149)</f>
        <v>18.667919799498748</v>
      </c>
      <c r="F150" s="76">
        <f>SUM(F135:F149)</f>
        <v>94.152882205513791</v>
      </c>
      <c r="G150" s="77">
        <f>SUM(G135:G149)</f>
        <v>8907</v>
      </c>
      <c r="J150" s="1"/>
      <c r="K150" s="1"/>
      <c r="L150" s="1"/>
      <c r="M150" s="1"/>
      <c r="N150" s="1"/>
    </row>
    <row r="151" spans="1:14" x14ac:dyDescent="0.2">
      <c r="A151" s="32"/>
      <c r="B151" s="87" t="s">
        <v>80</v>
      </c>
      <c r="C151" s="33">
        <v>38</v>
      </c>
      <c r="D151" s="33">
        <v>6</v>
      </c>
      <c r="E151" s="33">
        <v>17.43333333333333</v>
      </c>
      <c r="F151" s="33">
        <v>57.2</v>
      </c>
      <c r="G151" s="34">
        <v>8726</v>
      </c>
    </row>
    <row r="152" spans="1:14" x14ac:dyDescent="0.2">
      <c r="A152" s="32"/>
      <c r="B152" s="87" t="s">
        <v>36</v>
      </c>
      <c r="C152" s="33">
        <v>34</v>
      </c>
      <c r="D152" s="33">
        <v>17</v>
      </c>
      <c r="E152" s="33">
        <v>28</v>
      </c>
      <c r="F152" s="33">
        <v>97</v>
      </c>
      <c r="G152" s="34">
        <v>3016</v>
      </c>
    </row>
    <row r="153" spans="1:14" x14ac:dyDescent="0.2">
      <c r="A153" s="32"/>
      <c r="B153" s="87" t="s">
        <v>37</v>
      </c>
      <c r="C153" s="33">
        <v>35</v>
      </c>
      <c r="D153" s="33">
        <v>7</v>
      </c>
      <c r="E153" s="33">
        <v>17.055555555555557</v>
      </c>
      <c r="F153" s="33">
        <v>115</v>
      </c>
      <c r="G153" s="34">
        <v>2558</v>
      </c>
    </row>
    <row r="154" spans="1:14" x14ac:dyDescent="0.2">
      <c r="A154" s="32"/>
      <c r="B154" s="87" t="s">
        <v>38</v>
      </c>
      <c r="C154" s="33">
        <v>33</v>
      </c>
      <c r="D154" s="33">
        <v>7</v>
      </c>
      <c r="E154" s="33">
        <v>16.916666666666664</v>
      </c>
      <c r="F154" s="33">
        <v>146.5</v>
      </c>
      <c r="G154" s="34">
        <v>7660</v>
      </c>
    </row>
    <row r="155" spans="1:14" x14ac:dyDescent="0.2">
      <c r="A155" s="32"/>
      <c r="B155" s="87" t="s">
        <v>39</v>
      </c>
      <c r="C155" s="33">
        <v>33</v>
      </c>
      <c r="D155" s="33">
        <v>6</v>
      </c>
      <c r="E155" s="33">
        <v>21.263157894736842</v>
      </c>
      <c r="F155" s="33">
        <v>108.4</v>
      </c>
      <c r="G155" s="34">
        <v>7238</v>
      </c>
    </row>
    <row r="156" spans="1:14" x14ac:dyDescent="0.2">
      <c r="A156" s="32"/>
      <c r="B156" s="87" t="s">
        <v>40</v>
      </c>
      <c r="C156" s="33">
        <v>93</v>
      </c>
      <c r="D156" s="33">
        <v>15</v>
      </c>
      <c r="E156" s="33">
        <v>7.6083333333333343</v>
      </c>
      <c r="F156" s="33">
        <v>40.533333333333331</v>
      </c>
      <c r="G156" s="34">
        <v>28629</v>
      </c>
    </row>
    <row r="157" spans="1:14" x14ac:dyDescent="0.2">
      <c r="A157" s="32"/>
      <c r="B157" s="87" t="s">
        <v>41</v>
      </c>
      <c r="C157" s="33">
        <v>87</v>
      </c>
      <c r="D157" s="33">
        <v>14</v>
      </c>
      <c r="E157" s="33">
        <v>9.8811111111111103</v>
      </c>
      <c r="F157" s="33">
        <v>61.004444444444445</v>
      </c>
      <c r="G157" s="34">
        <v>25159</v>
      </c>
    </row>
    <row r="158" spans="1:14" x14ac:dyDescent="0.2">
      <c r="A158" s="32"/>
      <c r="B158" s="87" t="s">
        <v>42</v>
      </c>
      <c r="C158" s="33">
        <v>77</v>
      </c>
      <c r="D158" s="33">
        <v>9</v>
      </c>
      <c r="E158" s="33">
        <v>14.55952380952381</v>
      </c>
      <c r="F158" s="33">
        <v>107.33333333333334</v>
      </c>
      <c r="G158" s="34">
        <v>6048</v>
      </c>
    </row>
    <row r="159" spans="1:14" x14ac:dyDescent="0.2">
      <c r="A159" s="32"/>
      <c r="B159" s="87" t="s">
        <v>43</v>
      </c>
      <c r="C159" s="33">
        <v>59</v>
      </c>
      <c r="D159" s="33">
        <v>7</v>
      </c>
      <c r="E159" s="33">
        <v>20.359839816933636</v>
      </c>
      <c r="F159" s="33">
        <v>67.923913043478265</v>
      </c>
      <c r="G159" s="34">
        <v>4423</v>
      </c>
    </row>
    <row r="160" spans="1:14" ht="12" thickBot="1" x14ac:dyDescent="0.25">
      <c r="A160" s="42"/>
      <c r="B160" s="88" t="s">
        <v>44</v>
      </c>
      <c r="C160" s="40">
        <v>35</v>
      </c>
      <c r="D160" s="40">
        <v>7</v>
      </c>
      <c r="E160" s="40">
        <v>5.25</v>
      </c>
      <c r="F160" s="40">
        <v>13.583333333333332</v>
      </c>
      <c r="G160" s="41">
        <v>4039</v>
      </c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11"/>
  <dimension ref="A1:AH24"/>
  <sheetViews>
    <sheetView zoomScaleNormal="100" workbookViewId="0">
      <selection activeCell="J24" sqref="J24"/>
    </sheetView>
  </sheetViews>
  <sheetFormatPr baseColWidth="10" defaultColWidth="9.33203125" defaultRowHeight="13.2" x14ac:dyDescent="0.25"/>
  <cols>
    <col min="1" max="1" width="9.33203125" customWidth="1"/>
  </cols>
  <sheetData>
    <row r="1" spans="1:34" x14ac:dyDescent="0.25">
      <c r="A1" s="114" t="s">
        <v>82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5"/>
      <c r="O1" s="115"/>
      <c r="P1" s="116" t="s">
        <v>68</v>
      </c>
      <c r="Q1" s="115"/>
      <c r="R1" s="115"/>
      <c r="S1" s="115"/>
      <c r="T1" s="109"/>
      <c r="U1" s="109"/>
      <c r="V1" s="109"/>
      <c r="W1" s="89"/>
      <c r="X1" s="89"/>
      <c r="Y1" s="89"/>
      <c r="Z1" s="89"/>
      <c r="AA1" s="89"/>
      <c r="AB1" s="89"/>
      <c r="AC1" s="89"/>
      <c r="AD1" s="89"/>
      <c r="AE1" s="89"/>
      <c r="AF1" s="89"/>
      <c r="AG1" s="89"/>
      <c r="AH1" s="89"/>
    </row>
    <row r="2" spans="1:34" x14ac:dyDescent="0.25">
      <c r="A2" s="117"/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  <c r="T2" s="109"/>
      <c r="U2" s="108"/>
      <c r="V2" s="109"/>
      <c r="W2" s="89"/>
      <c r="X2" s="89"/>
      <c r="Y2" s="89"/>
      <c r="Z2" s="89"/>
      <c r="AA2" s="89"/>
      <c r="AB2" s="89"/>
      <c r="AC2" s="89"/>
      <c r="AD2" s="89"/>
      <c r="AE2" s="89"/>
      <c r="AF2" s="89"/>
      <c r="AG2" s="89"/>
      <c r="AH2" s="89"/>
    </row>
    <row r="3" spans="1:34" x14ac:dyDescent="0.25">
      <c r="A3" s="119"/>
      <c r="B3" s="120" t="s">
        <v>83</v>
      </c>
      <c r="C3" s="121" t="s">
        <v>69</v>
      </c>
      <c r="D3" s="121" t="s">
        <v>84</v>
      </c>
      <c r="E3" s="121" t="s">
        <v>85</v>
      </c>
      <c r="F3" s="121" t="s">
        <v>70</v>
      </c>
      <c r="G3" s="121" t="s">
        <v>71</v>
      </c>
      <c r="H3" s="121" t="s">
        <v>72</v>
      </c>
      <c r="I3" s="121" t="s">
        <v>86</v>
      </c>
      <c r="J3" s="121" t="s">
        <v>87</v>
      </c>
      <c r="K3" s="121" t="s">
        <v>88</v>
      </c>
      <c r="L3" s="121" t="s">
        <v>89</v>
      </c>
      <c r="M3" s="121" t="s">
        <v>90</v>
      </c>
      <c r="N3" s="121" t="s">
        <v>73</v>
      </c>
      <c r="O3" s="121" t="s">
        <v>74</v>
      </c>
      <c r="P3" s="121" t="s">
        <v>75</v>
      </c>
      <c r="Q3" s="121" t="s">
        <v>76</v>
      </c>
      <c r="R3" s="121" t="s">
        <v>77</v>
      </c>
      <c r="S3" s="121" t="s">
        <v>91</v>
      </c>
      <c r="T3" s="109"/>
      <c r="U3" s="109"/>
      <c r="V3" s="109"/>
      <c r="W3" s="91"/>
      <c r="X3" s="91"/>
      <c r="Y3" s="91"/>
      <c r="Z3" s="91"/>
      <c r="AA3" s="91"/>
      <c r="AB3" s="89"/>
      <c r="AC3" s="89"/>
      <c r="AD3" s="89"/>
      <c r="AE3" s="89"/>
      <c r="AF3" s="89"/>
      <c r="AG3" s="89"/>
      <c r="AH3" s="89"/>
    </row>
    <row r="4" spans="1:34" x14ac:dyDescent="0.25">
      <c r="A4" s="122" t="s">
        <v>78</v>
      </c>
      <c r="B4" s="123">
        <v>709080</v>
      </c>
      <c r="C4" s="124">
        <v>8151</v>
      </c>
      <c r="D4" s="124">
        <v>38198</v>
      </c>
      <c r="E4" s="124">
        <v>50678</v>
      </c>
      <c r="F4" s="124">
        <v>21557</v>
      </c>
      <c r="G4" s="124">
        <v>13661</v>
      </c>
      <c r="H4" s="124">
        <v>13747</v>
      </c>
      <c r="I4" s="124">
        <v>46866</v>
      </c>
      <c r="J4" s="124">
        <v>74670</v>
      </c>
      <c r="K4" s="124">
        <v>136605</v>
      </c>
      <c r="L4" s="124">
        <v>97974</v>
      </c>
      <c r="M4" s="124">
        <v>126019</v>
      </c>
      <c r="N4" s="124">
        <v>38529</v>
      </c>
      <c r="O4" s="124">
        <v>20303</v>
      </c>
      <c r="P4" s="124">
        <v>11023</v>
      </c>
      <c r="Q4" s="124">
        <v>6318</v>
      </c>
      <c r="R4" s="124">
        <v>3469</v>
      </c>
      <c r="S4" s="124">
        <v>1312</v>
      </c>
      <c r="T4" s="109"/>
      <c r="U4" s="109"/>
      <c r="V4" s="109"/>
      <c r="W4" s="91"/>
      <c r="X4" s="91"/>
      <c r="Y4" s="91"/>
      <c r="Z4" s="91"/>
      <c r="AA4" s="91"/>
      <c r="AB4" s="89"/>
      <c r="AC4" s="89"/>
      <c r="AD4" s="89"/>
      <c r="AE4" s="89"/>
      <c r="AF4" s="89"/>
      <c r="AG4" s="89"/>
      <c r="AH4" s="89"/>
    </row>
    <row r="5" spans="1:34" x14ac:dyDescent="0.25">
      <c r="A5" s="125" t="s">
        <v>92</v>
      </c>
      <c r="B5" s="126">
        <v>61792</v>
      </c>
      <c r="C5" s="127">
        <v>919</v>
      </c>
      <c r="D5" s="127">
        <v>3329</v>
      </c>
      <c r="E5" s="127">
        <v>3481</v>
      </c>
      <c r="F5" s="127">
        <v>1316</v>
      </c>
      <c r="G5" s="127">
        <v>781</v>
      </c>
      <c r="H5" s="127">
        <v>732</v>
      </c>
      <c r="I5" s="127">
        <v>3560</v>
      </c>
      <c r="J5" s="127">
        <v>8600</v>
      </c>
      <c r="K5" s="127">
        <v>16831</v>
      </c>
      <c r="L5" s="127">
        <v>9018</v>
      </c>
      <c r="M5" s="127">
        <v>9090</v>
      </c>
      <c r="N5" s="128">
        <v>2412</v>
      </c>
      <c r="O5" s="128">
        <v>953</v>
      </c>
      <c r="P5" s="128">
        <v>413</v>
      </c>
      <c r="Q5" s="128">
        <v>194</v>
      </c>
      <c r="R5" s="128">
        <v>95</v>
      </c>
      <c r="S5" s="128">
        <v>68</v>
      </c>
      <c r="T5" s="109"/>
      <c r="U5" s="109"/>
      <c r="V5" s="109"/>
      <c r="W5" s="89"/>
      <c r="X5" s="89"/>
      <c r="Y5" s="89"/>
      <c r="Z5" s="89"/>
      <c r="AA5" s="91"/>
      <c r="AB5" s="90"/>
      <c r="AC5" s="90"/>
      <c r="AD5" s="90"/>
      <c r="AE5" s="90"/>
      <c r="AF5" s="90"/>
      <c r="AG5" s="90"/>
      <c r="AH5" s="90"/>
    </row>
    <row r="6" spans="1:34" x14ac:dyDescent="0.25">
      <c r="A6" s="125" t="s">
        <v>93</v>
      </c>
      <c r="B6" s="126">
        <v>64257</v>
      </c>
      <c r="C6" s="127">
        <v>882</v>
      </c>
      <c r="D6" s="127">
        <v>3190</v>
      </c>
      <c r="E6" s="127">
        <v>2875</v>
      </c>
      <c r="F6" s="127">
        <v>1030</v>
      </c>
      <c r="G6" s="127">
        <v>659</v>
      </c>
      <c r="H6" s="127">
        <v>750</v>
      </c>
      <c r="I6" s="127">
        <v>5418</v>
      </c>
      <c r="J6" s="127">
        <v>11382</v>
      </c>
      <c r="K6" s="127">
        <v>18057</v>
      </c>
      <c r="L6" s="127">
        <v>8379</v>
      </c>
      <c r="M6" s="127">
        <v>8048</v>
      </c>
      <c r="N6" s="128">
        <v>2022</v>
      </c>
      <c r="O6" s="128">
        <v>836</v>
      </c>
      <c r="P6" s="128">
        <v>396</v>
      </c>
      <c r="Q6" s="128">
        <v>177</v>
      </c>
      <c r="R6" s="128">
        <v>108</v>
      </c>
      <c r="S6" s="128">
        <v>48</v>
      </c>
      <c r="T6" s="109"/>
      <c r="U6" s="109"/>
      <c r="V6" s="109"/>
      <c r="W6" s="89"/>
      <c r="X6" s="89"/>
      <c r="Y6" s="89"/>
      <c r="Z6" s="89"/>
      <c r="AA6" s="91"/>
      <c r="AB6" s="90"/>
      <c r="AC6" s="90"/>
      <c r="AD6" s="90"/>
      <c r="AE6" s="90"/>
      <c r="AF6" s="90"/>
      <c r="AG6" s="90"/>
      <c r="AH6" s="90"/>
    </row>
    <row r="7" spans="1:34" x14ac:dyDescent="0.25">
      <c r="A7" s="125" t="s">
        <v>94</v>
      </c>
      <c r="B7" s="126">
        <v>46939</v>
      </c>
      <c r="C7" s="127">
        <v>737</v>
      </c>
      <c r="D7" s="127">
        <v>2357</v>
      </c>
      <c r="E7" s="127">
        <v>2108</v>
      </c>
      <c r="F7" s="127">
        <v>677</v>
      </c>
      <c r="G7" s="127">
        <v>389</v>
      </c>
      <c r="H7" s="127">
        <v>519</v>
      </c>
      <c r="I7" s="127">
        <v>3617</v>
      </c>
      <c r="J7" s="127">
        <v>8594</v>
      </c>
      <c r="K7" s="127">
        <v>12991</v>
      </c>
      <c r="L7" s="127">
        <v>5711</v>
      </c>
      <c r="M7" s="127">
        <v>5904</v>
      </c>
      <c r="N7" s="128">
        <v>1794</v>
      </c>
      <c r="O7" s="128">
        <v>849</v>
      </c>
      <c r="P7" s="128">
        <v>380</v>
      </c>
      <c r="Q7" s="128">
        <v>196</v>
      </c>
      <c r="R7" s="128">
        <v>76</v>
      </c>
      <c r="S7" s="128">
        <v>40</v>
      </c>
      <c r="T7" s="109"/>
      <c r="U7" s="109"/>
      <c r="V7" s="109"/>
      <c r="W7" s="89"/>
      <c r="X7" s="89"/>
      <c r="Y7" s="89"/>
      <c r="Z7" s="89"/>
      <c r="AA7" s="91"/>
      <c r="AB7" s="90"/>
      <c r="AC7" s="90"/>
      <c r="AD7" s="90"/>
      <c r="AE7" s="90"/>
      <c r="AF7" s="90"/>
      <c r="AG7" s="90"/>
      <c r="AH7" s="90"/>
    </row>
    <row r="8" spans="1:34" x14ac:dyDescent="0.25">
      <c r="A8" s="125" t="s">
        <v>95</v>
      </c>
      <c r="B8" s="126">
        <v>41026</v>
      </c>
      <c r="C8" s="127">
        <v>395</v>
      </c>
      <c r="D8" s="127">
        <v>1477</v>
      </c>
      <c r="E8" s="127">
        <v>1523</v>
      </c>
      <c r="F8" s="127">
        <v>626</v>
      </c>
      <c r="G8" s="127">
        <v>393</v>
      </c>
      <c r="H8" s="127">
        <v>497</v>
      </c>
      <c r="I8" s="127">
        <v>4523</v>
      </c>
      <c r="J8" s="127">
        <v>8130</v>
      </c>
      <c r="K8" s="127">
        <v>10056</v>
      </c>
      <c r="L8" s="127">
        <v>4865</v>
      </c>
      <c r="M8" s="127">
        <v>5590</v>
      </c>
      <c r="N8" s="128">
        <v>1475</v>
      </c>
      <c r="O8" s="128">
        <v>732</v>
      </c>
      <c r="P8" s="128">
        <v>418</v>
      </c>
      <c r="Q8" s="128">
        <v>191</v>
      </c>
      <c r="R8" s="128">
        <v>91</v>
      </c>
      <c r="S8" s="128">
        <v>44</v>
      </c>
      <c r="T8" s="109"/>
      <c r="U8" s="109"/>
      <c r="V8" s="109"/>
      <c r="W8" s="89"/>
      <c r="X8" s="89"/>
      <c r="Y8" s="89"/>
      <c r="Z8" s="89"/>
      <c r="AA8" s="91"/>
      <c r="AB8" s="90"/>
      <c r="AC8" s="90"/>
      <c r="AD8" s="90"/>
      <c r="AE8" s="90"/>
      <c r="AF8" s="90"/>
      <c r="AG8" s="90"/>
      <c r="AH8" s="90"/>
    </row>
    <row r="9" spans="1:34" x14ac:dyDescent="0.25">
      <c r="A9" s="125" t="s">
        <v>96</v>
      </c>
      <c r="B9" s="126">
        <v>60252</v>
      </c>
      <c r="C9" s="127">
        <v>527</v>
      </c>
      <c r="D9" s="127">
        <v>1933</v>
      </c>
      <c r="E9" s="127">
        <v>2332</v>
      </c>
      <c r="F9" s="127">
        <v>1036</v>
      </c>
      <c r="G9" s="127">
        <v>735</v>
      </c>
      <c r="H9" s="127">
        <v>808</v>
      </c>
      <c r="I9" s="127">
        <v>5362</v>
      </c>
      <c r="J9" s="127">
        <v>9787</v>
      </c>
      <c r="K9" s="127">
        <v>11799</v>
      </c>
      <c r="L9" s="127">
        <v>6786</v>
      </c>
      <c r="M9" s="127">
        <v>10943</v>
      </c>
      <c r="N9" s="128">
        <v>3640</v>
      </c>
      <c r="O9" s="128">
        <v>2263</v>
      </c>
      <c r="P9" s="128">
        <v>1197</v>
      </c>
      <c r="Q9" s="128">
        <v>669</v>
      </c>
      <c r="R9" s="128">
        <v>306</v>
      </c>
      <c r="S9" s="128">
        <v>129</v>
      </c>
      <c r="T9" s="109"/>
      <c r="U9" s="109"/>
      <c r="V9" s="109"/>
      <c r="W9" s="89"/>
      <c r="X9" s="89"/>
      <c r="Y9" s="89"/>
      <c r="Z9" s="89"/>
      <c r="AA9" s="91"/>
      <c r="AB9" s="90"/>
      <c r="AC9" s="90"/>
      <c r="AD9" s="90"/>
      <c r="AE9" s="90"/>
      <c r="AF9" s="90"/>
      <c r="AG9" s="90"/>
      <c r="AH9" s="90"/>
    </row>
    <row r="10" spans="1:34" x14ac:dyDescent="0.25">
      <c r="A10" s="125" t="s">
        <v>97</v>
      </c>
      <c r="B10" s="126">
        <v>35187</v>
      </c>
      <c r="C10" s="127">
        <v>370</v>
      </c>
      <c r="D10" s="127">
        <v>1939</v>
      </c>
      <c r="E10" s="127">
        <v>2813</v>
      </c>
      <c r="F10" s="127">
        <v>1255</v>
      </c>
      <c r="G10" s="127">
        <v>830</v>
      </c>
      <c r="H10" s="127">
        <v>702</v>
      </c>
      <c r="I10" s="127">
        <v>1581</v>
      </c>
      <c r="J10" s="127">
        <v>2195</v>
      </c>
      <c r="K10" s="127">
        <v>5180</v>
      </c>
      <c r="L10" s="127">
        <v>4858</v>
      </c>
      <c r="M10" s="127">
        <v>7035</v>
      </c>
      <c r="N10" s="128">
        <v>2807</v>
      </c>
      <c r="O10" s="128">
        <v>1772</v>
      </c>
      <c r="P10" s="128">
        <v>968</v>
      </c>
      <c r="Q10" s="128">
        <v>489</v>
      </c>
      <c r="R10" s="128">
        <v>283</v>
      </c>
      <c r="S10" s="128">
        <v>110</v>
      </c>
      <c r="T10" s="109"/>
      <c r="U10" s="109"/>
      <c r="V10" s="109"/>
      <c r="W10" s="89"/>
      <c r="X10" s="89"/>
      <c r="Y10" s="89"/>
      <c r="Z10" s="89"/>
      <c r="AA10" s="91"/>
      <c r="AB10" s="90"/>
      <c r="AC10" s="90"/>
      <c r="AD10" s="90"/>
      <c r="AE10" s="90"/>
      <c r="AF10" s="90"/>
      <c r="AG10" s="90"/>
      <c r="AH10" s="90"/>
    </row>
    <row r="11" spans="1:34" x14ac:dyDescent="0.25">
      <c r="A11" s="125" t="s">
        <v>98</v>
      </c>
      <c r="B11" s="126">
        <v>52182</v>
      </c>
      <c r="C11" s="127">
        <v>613</v>
      </c>
      <c r="D11" s="127">
        <v>3444</v>
      </c>
      <c r="E11" s="127">
        <v>4836</v>
      </c>
      <c r="F11" s="127">
        <v>2148</v>
      </c>
      <c r="G11" s="127">
        <v>1297</v>
      </c>
      <c r="H11" s="127">
        <v>1236</v>
      </c>
      <c r="I11" s="127">
        <v>2516</v>
      </c>
      <c r="J11" s="127">
        <v>2705</v>
      </c>
      <c r="K11" s="127">
        <v>7261</v>
      </c>
      <c r="L11" s="127">
        <v>7628</v>
      </c>
      <c r="M11" s="127">
        <v>10039</v>
      </c>
      <c r="N11" s="128">
        <v>3781</v>
      </c>
      <c r="O11" s="128">
        <v>2272</v>
      </c>
      <c r="P11" s="128">
        <v>1193</v>
      </c>
      <c r="Q11" s="128">
        <v>676</v>
      </c>
      <c r="R11" s="128">
        <v>391</v>
      </c>
      <c r="S11" s="128">
        <v>146</v>
      </c>
      <c r="T11" s="109"/>
      <c r="U11" s="109"/>
      <c r="V11" s="109"/>
      <c r="W11" s="89"/>
      <c r="X11" s="89"/>
      <c r="Y11" s="89"/>
      <c r="Z11" s="89"/>
      <c r="AA11" s="91"/>
      <c r="AB11" s="90"/>
      <c r="AC11" s="90"/>
      <c r="AD11" s="90"/>
      <c r="AE11" s="90"/>
      <c r="AF11" s="90"/>
      <c r="AG11" s="90"/>
      <c r="AH11" s="90"/>
    </row>
    <row r="12" spans="1:34" x14ac:dyDescent="0.25">
      <c r="A12" s="125" t="s">
        <v>99</v>
      </c>
      <c r="B12" s="126">
        <v>54570</v>
      </c>
      <c r="C12" s="127">
        <v>519</v>
      </c>
      <c r="D12" s="127">
        <v>3158</v>
      </c>
      <c r="E12" s="127">
        <v>4734</v>
      </c>
      <c r="F12" s="127">
        <v>2091</v>
      </c>
      <c r="G12" s="127">
        <v>1297</v>
      </c>
      <c r="H12" s="127">
        <v>1356</v>
      </c>
      <c r="I12" s="127">
        <v>4551</v>
      </c>
      <c r="J12" s="127">
        <v>4240</v>
      </c>
      <c r="K12" s="127">
        <v>7816</v>
      </c>
      <c r="L12" s="127">
        <v>7457</v>
      </c>
      <c r="M12" s="127">
        <v>10432</v>
      </c>
      <c r="N12" s="128">
        <v>3221</v>
      </c>
      <c r="O12" s="128">
        <v>1692</v>
      </c>
      <c r="P12" s="128">
        <v>937</v>
      </c>
      <c r="Q12" s="128">
        <v>595</v>
      </c>
      <c r="R12" s="128">
        <v>349</v>
      </c>
      <c r="S12" s="128">
        <v>125</v>
      </c>
      <c r="T12" s="109"/>
      <c r="U12" s="109"/>
      <c r="V12" s="109"/>
      <c r="W12" s="89"/>
      <c r="X12" s="89"/>
      <c r="Y12" s="89"/>
      <c r="Z12" s="89"/>
      <c r="AA12" s="91"/>
      <c r="AB12" s="90"/>
      <c r="AC12" s="90"/>
      <c r="AD12" s="90"/>
      <c r="AE12" s="90"/>
      <c r="AF12" s="90"/>
      <c r="AG12" s="90"/>
      <c r="AH12" s="90"/>
    </row>
    <row r="13" spans="1:34" x14ac:dyDescent="0.25">
      <c r="A13" s="125" t="s">
        <v>100</v>
      </c>
      <c r="B13" s="126">
        <v>36329</v>
      </c>
      <c r="C13" s="127">
        <v>516</v>
      </c>
      <c r="D13" s="127">
        <v>2371</v>
      </c>
      <c r="E13" s="127">
        <v>3113</v>
      </c>
      <c r="F13" s="127">
        <v>1307</v>
      </c>
      <c r="G13" s="127">
        <v>815</v>
      </c>
      <c r="H13" s="127">
        <v>807</v>
      </c>
      <c r="I13" s="127">
        <v>2024</v>
      </c>
      <c r="J13" s="127">
        <v>3121</v>
      </c>
      <c r="K13" s="127">
        <v>7150</v>
      </c>
      <c r="L13" s="127">
        <v>5596</v>
      </c>
      <c r="M13" s="127">
        <v>6093</v>
      </c>
      <c r="N13" s="128">
        <v>1645</v>
      </c>
      <c r="O13" s="128">
        <v>775</v>
      </c>
      <c r="P13" s="128">
        <v>471</v>
      </c>
      <c r="Q13" s="128">
        <v>270</v>
      </c>
      <c r="R13" s="128">
        <v>187</v>
      </c>
      <c r="S13" s="128">
        <v>68</v>
      </c>
      <c r="T13" s="109"/>
      <c r="U13" s="109"/>
      <c r="V13" s="109"/>
      <c r="W13" s="89"/>
      <c r="X13" s="89"/>
      <c r="Y13" s="89"/>
      <c r="Z13" s="89"/>
      <c r="AA13" s="91"/>
      <c r="AB13" s="90"/>
      <c r="AC13" s="90"/>
      <c r="AD13" s="90"/>
      <c r="AE13" s="90"/>
      <c r="AF13" s="90"/>
      <c r="AG13" s="90"/>
      <c r="AH13" s="90"/>
    </row>
    <row r="14" spans="1:34" x14ac:dyDescent="0.25">
      <c r="A14" s="125" t="s">
        <v>101</v>
      </c>
      <c r="B14" s="126">
        <v>27769</v>
      </c>
      <c r="C14" s="127">
        <v>284</v>
      </c>
      <c r="D14" s="127">
        <v>1551</v>
      </c>
      <c r="E14" s="127">
        <v>2225</v>
      </c>
      <c r="F14" s="127">
        <v>972</v>
      </c>
      <c r="G14" s="127">
        <v>674</v>
      </c>
      <c r="H14" s="127">
        <v>642</v>
      </c>
      <c r="I14" s="127">
        <v>1564</v>
      </c>
      <c r="J14" s="127">
        <v>1877</v>
      </c>
      <c r="K14" s="127">
        <v>4572</v>
      </c>
      <c r="L14" s="127">
        <v>4068</v>
      </c>
      <c r="M14" s="127">
        <v>5964</v>
      </c>
      <c r="N14" s="128">
        <v>1569</v>
      </c>
      <c r="O14" s="128">
        <v>823</v>
      </c>
      <c r="P14" s="128">
        <v>469</v>
      </c>
      <c r="Q14" s="128">
        <v>298</v>
      </c>
      <c r="R14" s="128">
        <v>164</v>
      </c>
      <c r="S14" s="128">
        <v>53</v>
      </c>
      <c r="T14" s="109"/>
      <c r="U14" s="109"/>
      <c r="V14" s="109"/>
      <c r="W14" s="89"/>
      <c r="X14" s="89"/>
      <c r="Y14" s="89"/>
      <c r="Z14" s="89"/>
      <c r="AA14" s="91"/>
      <c r="AB14" s="90"/>
      <c r="AC14" s="90"/>
      <c r="AD14" s="90"/>
      <c r="AE14" s="90"/>
      <c r="AF14" s="90"/>
      <c r="AG14" s="90"/>
      <c r="AH14" s="90"/>
    </row>
    <row r="15" spans="1:34" x14ac:dyDescent="0.25">
      <c r="A15" s="125" t="s">
        <v>102</v>
      </c>
      <c r="B15" s="126">
        <v>33728</v>
      </c>
      <c r="C15" s="127">
        <v>318</v>
      </c>
      <c r="D15" s="127">
        <v>1962</v>
      </c>
      <c r="E15" s="127">
        <v>2982</v>
      </c>
      <c r="F15" s="127">
        <v>1402</v>
      </c>
      <c r="G15" s="127">
        <v>958</v>
      </c>
      <c r="H15" s="127">
        <v>1008</v>
      </c>
      <c r="I15" s="127">
        <v>2219</v>
      </c>
      <c r="J15" s="127">
        <v>2055</v>
      </c>
      <c r="K15" s="127">
        <v>4801</v>
      </c>
      <c r="L15" s="127">
        <v>4654</v>
      </c>
      <c r="M15" s="127">
        <v>6908</v>
      </c>
      <c r="N15" s="128">
        <v>2003</v>
      </c>
      <c r="O15" s="128">
        <v>1167</v>
      </c>
      <c r="P15" s="128">
        <v>726</v>
      </c>
      <c r="Q15" s="128">
        <v>368</v>
      </c>
      <c r="R15" s="128">
        <v>160</v>
      </c>
      <c r="S15" s="128">
        <v>37</v>
      </c>
      <c r="T15" s="109"/>
      <c r="U15" s="109"/>
      <c r="V15" s="109"/>
      <c r="W15" s="89"/>
      <c r="X15" s="89"/>
      <c r="Y15" s="89"/>
      <c r="Z15" s="89"/>
      <c r="AA15" s="91"/>
      <c r="AB15" s="90"/>
      <c r="AC15" s="90"/>
      <c r="AD15" s="90"/>
      <c r="AE15" s="90"/>
      <c r="AF15" s="90"/>
      <c r="AG15" s="90"/>
      <c r="AH15" s="90"/>
    </row>
    <row r="16" spans="1:34" x14ac:dyDescent="0.25">
      <c r="A16" s="125" t="s">
        <v>103</v>
      </c>
      <c r="B16" s="126">
        <v>49747</v>
      </c>
      <c r="C16" s="127">
        <v>534</v>
      </c>
      <c r="D16" s="127">
        <v>2900</v>
      </c>
      <c r="E16" s="127">
        <v>4212</v>
      </c>
      <c r="F16" s="127">
        <v>1836</v>
      </c>
      <c r="G16" s="127">
        <v>1109</v>
      </c>
      <c r="H16" s="127">
        <v>1175</v>
      </c>
      <c r="I16" s="127">
        <v>2645</v>
      </c>
      <c r="J16" s="127">
        <v>3554</v>
      </c>
      <c r="K16" s="127">
        <v>8660</v>
      </c>
      <c r="L16" s="127">
        <v>7072</v>
      </c>
      <c r="M16" s="127">
        <v>9646</v>
      </c>
      <c r="N16" s="128">
        <v>3129</v>
      </c>
      <c r="O16" s="128">
        <v>1570</v>
      </c>
      <c r="P16" s="128">
        <v>914</v>
      </c>
      <c r="Q16" s="128">
        <v>454</v>
      </c>
      <c r="R16" s="128">
        <v>264</v>
      </c>
      <c r="S16" s="128">
        <v>73</v>
      </c>
      <c r="T16" s="109"/>
      <c r="U16" s="109"/>
      <c r="V16" s="109"/>
      <c r="W16" s="89"/>
      <c r="X16" s="89"/>
      <c r="Y16" s="89"/>
      <c r="Z16" s="89"/>
      <c r="AA16" s="91"/>
      <c r="AB16" s="90"/>
      <c r="AC16" s="90"/>
      <c r="AD16" s="90"/>
      <c r="AE16" s="90"/>
      <c r="AF16" s="90"/>
      <c r="AG16" s="90"/>
      <c r="AH16" s="90"/>
    </row>
    <row r="17" spans="1:34" x14ac:dyDescent="0.25">
      <c r="A17" s="125" t="s">
        <v>104</v>
      </c>
      <c r="B17" s="126">
        <v>51424</v>
      </c>
      <c r="C17" s="127">
        <v>558</v>
      </c>
      <c r="D17" s="127">
        <v>2993</v>
      </c>
      <c r="E17" s="127">
        <v>4712</v>
      </c>
      <c r="F17" s="127">
        <v>1962</v>
      </c>
      <c r="G17" s="127">
        <v>1192</v>
      </c>
      <c r="H17" s="127">
        <v>1104</v>
      </c>
      <c r="I17" s="127">
        <v>2222</v>
      </c>
      <c r="J17" s="127">
        <v>2972</v>
      </c>
      <c r="K17" s="127">
        <v>8159</v>
      </c>
      <c r="L17" s="127">
        <v>7922</v>
      </c>
      <c r="M17" s="127">
        <v>10688</v>
      </c>
      <c r="N17" s="128">
        <v>2958</v>
      </c>
      <c r="O17" s="128">
        <v>1555</v>
      </c>
      <c r="P17" s="128">
        <v>938</v>
      </c>
      <c r="Q17" s="128">
        <v>832</v>
      </c>
      <c r="R17" s="128">
        <v>505</v>
      </c>
      <c r="S17" s="128">
        <v>152</v>
      </c>
      <c r="T17" s="109"/>
      <c r="U17" s="109"/>
      <c r="V17" s="109"/>
      <c r="W17" s="89"/>
      <c r="X17" s="89"/>
      <c r="Y17" s="89"/>
      <c r="Z17" s="89"/>
      <c r="AA17" s="91"/>
      <c r="AB17" s="90"/>
      <c r="AC17" s="90"/>
      <c r="AD17" s="90"/>
      <c r="AE17" s="90"/>
      <c r="AF17" s="90"/>
      <c r="AG17" s="90"/>
      <c r="AH17" s="90"/>
    </row>
    <row r="18" spans="1:34" x14ac:dyDescent="0.25">
      <c r="A18" s="125" t="s">
        <v>105</v>
      </c>
      <c r="B18" s="126">
        <v>53231</v>
      </c>
      <c r="C18" s="127">
        <v>553</v>
      </c>
      <c r="D18" s="127">
        <v>3093</v>
      </c>
      <c r="E18" s="127">
        <v>4771</v>
      </c>
      <c r="F18" s="127">
        <v>2083</v>
      </c>
      <c r="G18" s="127">
        <v>1317</v>
      </c>
      <c r="H18" s="127">
        <v>1268</v>
      </c>
      <c r="I18" s="127">
        <v>2511</v>
      </c>
      <c r="J18" s="127">
        <v>3003</v>
      </c>
      <c r="K18" s="127">
        <v>7340</v>
      </c>
      <c r="L18" s="127">
        <v>8043</v>
      </c>
      <c r="M18" s="127">
        <v>11149</v>
      </c>
      <c r="N18" s="128">
        <v>3640</v>
      </c>
      <c r="O18" s="128">
        <v>2048</v>
      </c>
      <c r="P18" s="128">
        <v>1124</v>
      </c>
      <c r="Q18" s="128">
        <v>709</v>
      </c>
      <c r="R18" s="128">
        <v>398</v>
      </c>
      <c r="S18" s="128">
        <v>181</v>
      </c>
      <c r="T18" s="109"/>
      <c r="U18" s="109"/>
      <c r="V18" s="109"/>
      <c r="W18" s="89"/>
      <c r="X18" s="89"/>
      <c r="Y18" s="89"/>
      <c r="Z18" s="89"/>
      <c r="AA18" s="91"/>
      <c r="AB18" s="90"/>
      <c r="AC18" s="90"/>
      <c r="AD18" s="90"/>
      <c r="AE18" s="90"/>
      <c r="AF18" s="90"/>
      <c r="AG18" s="90"/>
      <c r="AH18" s="90"/>
    </row>
    <row r="19" spans="1:34" x14ac:dyDescent="0.25">
      <c r="A19" s="125" t="s">
        <v>106</v>
      </c>
      <c r="B19" s="126">
        <v>39174</v>
      </c>
      <c r="C19" s="127">
        <v>404</v>
      </c>
      <c r="D19" s="127">
        <v>2426</v>
      </c>
      <c r="E19" s="127">
        <v>3791</v>
      </c>
      <c r="F19" s="127">
        <v>1751</v>
      </c>
      <c r="G19" s="127">
        <v>1181</v>
      </c>
      <c r="H19" s="127">
        <v>1115</v>
      </c>
      <c r="I19" s="127">
        <v>2475</v>
      </c>
      <c r="J19" s="127">
        <v>2351</v>
      </c>
      <c r="K19" s="127">
        <v>5654</v>
      </c>
      <c r="L19" s="127">
        <v>5656</v>
      </c>
      <c r="M19" s="127">
        <v>8186</v>
      </c>
      <c r="N19" s="128">
        <v>2399</v>
      </c>
      <c r="O19" s="128">
        <v>990</v>
      </c>
      <c r="P19" s="128">
        <v>467</v>
      </c>
      <c r="Q19" s="128">
        <v>200</v>
      </c>
      <c r="R19" s="128">
        <v>92</v>
      </c>
      <c r="S19" s="128">
        <v>36</v>
      </c>
      <c r="T19" s="109"/>
      <c r="U19" s="109"/>
      <c r="V19" s="109"/>
      <c r="W19" s="89"/>
      <c r="X19" s="89"/>
      <c r="Y19" s="89"/>
      <c r="Z19" s="89"/>
      <c r="AA19" s="91"/>
      <c r="AB19" s="90"/>
      <c r="AC19" s="91"/>
      <c r="AD19" s="91"/>
      <c r="AE19" s="91"/>
      <c r="AF19" s="91"/>
      <c r="AG19" s="91"/>
      <c r="AH19" s="91"/>
    </row>
    <row r="20" spans="1:34" x14ac:dyDescent="0.25">
      <c r="A20" s="129" t="s">
        <v>107</v>
      </c>
      <c r="B20" s="130">
        <v>1473</v>
      </c>
      <c r="C20" s="131">
        <v>22</v>
      </c>
      <c r="D20" s="131">
        <v>75</v>
      </c>
      <c r="E20" s="131">
        <v>170</v>
      </c>
      <c r="F20" s="131">
        <v>65</v>
      </c>
      <c r="G20" s="131">
        <v>34</v>
      </c>
      <c r="H20" s="131">
        <v>28</v>
      </c>
      <c r="I20" s="131">
        <v>78</v>
      </c>
      <c r="J20" s="131">
        <v>104</v>
      </c>
      <c r="K20" s="131">
        <v>278</v>
      </c>
      <c r="L20" s="131">
        <v>261</v>
      </c>
      <c r="M20" s="131">
        <v>304</v>
      </c>
      <c r="N20" s="131">
        <v>34</v>
      </c>
      <c r="O20" s="131">
        <v>6</v>
      </c>
      <c r="P20" s="131">
        <v>12</v>
      </c>
      <c r="Q20" s="131">
        <v>0</v>
      </c>
      <c r="R20" s="131">
        <v>0</v>
      </c>
      <c r="S20" s="131">
        <v>2</v>
      </c>
      <c r="T20" s="109"/>
      <c r="U20" s="109"/>
      <c r="V20" s="109"/>
      <c r="W20" s="90"/>
      <c r="X20" s="90"/>
      <c r="Y20" s="90"/>
      <c r="Z20" s="90"/>
      <c r="AA20" s="90"/>
      <c r="AB20" s="90"/>
      <c r="AC20" s="90"/>
      <c r="AD20" s="90"/>
      <c r="AE20" s="90"/>
      <c r="AF20" s="90"/>
      <c r="AG20" s="90"/>
      <c r="AH20" s="90"/>
    </row>
    <row r="21" spans="1:34" x14ac:dyDescent="0.25">
      <c r="A21" t="s">
        <v>79</v>
      </c>
      <c r="W21" s="90"/>
      <c r="X21" s="90"/>
      <c r="Y21" s="90"/>
      <c r="Z21" s="90"/>
      <c r="AA21" s="90"/>
      <c r="AB21" s="90"/>
      <c r="AC21" s="90"/>
      <c r="AD21" s="90"/>
      <c r="AE21" s="90"/>
      <c r="AF21" s="90"/>
      <c r="AG21" s="90"/>
      <c r="AH21" s="90"/>
    </row>
    <row r="22" spans="1:34" x14ac:dyDescent="0.25">
      <c r="W22" s="90"/>
      <c r="X22" s="90"/>
      <c r="Y22" s="90"/>
      <c r="Z22" s="90"/>
      <c r="AA22" s="90"/>
      <c r="AB22" s="90"/>
      <c r="AC22" s="90"/>
      <c r="AD22" s="90"/>
      <c r="AE22" s="90"/>
      <c r="AF22" s="90"/>
      <c r="AG22" s="90"/>
      <c r="AH22" s="90"/>
    </row>
    <row r="23" spans="1:34" x14ac:dyDescent="0.25">
      <c r="B23" s="89"/>
      <c r="C23" s="89"/>
      <c r="D23" s="89"/>
      <c r="E23" s="89"/>
      <c r="F23" s="89"/>
      <c r="G23" s="89"/>
      <c r="H23" s="89"/>
      <c r="I23" s="92"/>
      <c r="J23" s="93"/>
      <c r="K23" s="89"/>
      <c r="L23" s="89"/>
      <c r="M23" s="89"/>
      <c r="N23" s="89"/>
      <c r="O23" s="89"/>
      <c r="P23" s="89"/>
      <c r="Q23" s="89"/>
      <c r="R23" s="89"/>
      <c r="S23" s="89"/>
      <c r="T23" s="89"/>
      <c r="U23" s="89"/>
      <c r="V23" s="89"/>
      <c r="W23" s="89"/>
      <c r="X23" s="89"/>
      <c r="Y23" s="89"/>
      <c r="Z23" s="89"/>
      <c r="AA23" s="89"/>
      <c r="AB23" s="89"/>
      <c r="AC23" s="89"/>
      <c r="AD23" s="89"/>
      <c r="AE23" s="89"/>
      <c r="AF23" s="89"/>
      <c r="AG23" s="89"/>
      <c r="AH23" s="89"/>
    </row>
    <row r="24" spans="1:34" x14ac:dyDescent="0.25">
      <c r="A24" s="110" t="s">
        <v>108</v>
      </c>
      <c r="B24" s="107"/>
      <c r="C24" s="107"/>
      <c r="D24" s="107"/>
      <c r="E24" s="107"/>
      <c r="F24" s="107"/>
      <c r="G24" s="89"/>
      <c r="H24" s="89"/>
      <c r="I24" s="89"/>
      <c r="J24" s="93"/>
      <c r="K24" s="89"/>
      <c r="L24" s="89"/>
      <c r="M24" s="89"/>
      <c r="N24" s="89"/>
      <c r="O24" s="89"/>
      <c r="P24" s="89"/>
      <c r="Q24" s="89"/>
      <c r="R24" s="89"/>
      <c r="S24" s="89"/>
      <c r="T24" s="89"/>
      <c r="U24" s="89"/>
      <c r="V24" s="89"/>
      <c r="W24" s="89"/>
      <c r="X24" s="89"/>
      <c r="Y24" s="89"/>
      <c r="Z24" s="89"/>
      <c r="AA24" s="89"/>
      <c r="AB24" s="89"/>
      <c r="AC24" s="89"/>
      <c r="AD24" s="89"/>
      <c r="AE24" s="89"/>
      <c r="AF24" s="89"/>
      <c r="AG24" s="89"/>
      <c r="AH24" s="89"/>
    </row>
  </sheetData>
  <pageMargins left="0.7" right="0.7" top="0.78740157499999996" bottom="0.78740157499999996" header="0.3" footer="0.3"/>
  <pageSetup paperSize="9" fitToWidth="0" fitToHeight="0" orientation="landscape" r:id="rId1"/>
  <headerFooter>
    <oddFooter>&amp;L&amp;F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9E82D93866B4497346CB086FA131C" ma:contentTypeVersion="12" ma:contentTypeDescription="Create a new document." ma:contentTypeScope="" ma:versionID="e2332154dd2634a4b451f89b4bd945b8">
  <xsd:schema xmlns:xsd="http://www.w3.org/2001/XMLSchema" xmlns:xs="http://www.w3.org/2001/XMLSchema" xmlns:p="http://schemas.microsoft.com/office/2006/metadata/properties" xmlns:ns3="923851af-529b-4b5e-90da-7f9f5f7d9095" xmlns:ns4="3c68946b-b9fc-4c0d-9190-9e99577c9bca" targetNamespace="http://schemas.microsoft.com/office/2006/metadata/properties" ma:root="true" ma:fieldsID="4a18657d5ceb5294e861216d613cd1c1" ns3:_="" ns4:_="">
    <xsd:import namespace="923851af-529b-4b5e-90da-7f9f5f7d9095"/>
    <xsd:import namespace="3c68946b-b9fc-4c0d-9190-9e99577c9bc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3851af-529b-4b5e-90da-7f9f5f7d909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68946b-b9fc-4c0d-9190-9e99577c9bca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9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A507782-9B9F-4021-A9F9-4861B5EEB084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3c68946b-b9fc-4c0d-9190-9e99577c9bca"/>
    <ds:schemaRef ds:uri="http://purl.org/dc/elements/1.1/"/>
    <ds:schemaRef ds:uri="http://schemas.microsoft.com/office/2006/metadata/properties"/>
    <ds:schemaRef ds:uri="923851af-529b-4b5e-90da-7f9f5f7d9095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750CF76E-9DE8-4DB0-9EE9-2DE7407198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23851af-529b-4b5e-90da-7f9f5f7d9095"/>
    <ds:schemaRef ds:uri="3c68946b-b9fc-4c0d-9190-9e99577c9bc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B99E4AE-1C08-41AB-816A-015B77B32D3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3</vt:i4>
      </vt:variant>
      <vt:variant>
        <vt:lpstr>Navngitte områder</vt:lpstr>
      </vt:variant>
      <vt:variant>
        <vt:i4>1</vt:i4>
      </vt:variant>
    </vt:vector>
  </HeadingPairs>
  <TitlesOfParts>
    <vt:vector size="4" baseType="lpstr">
      <vt:lpstr>Tab_2-B-1-A1-A6-Foreb_h_-åv_</vt:lpstr>
      <vt:lpstr>2-B-1C K fritidsklubber</vt:lpstr>
      <vt:lpstr>kriteriebefolkning</vt:lpstr>
      <vt:lpstr>kriteriebefolkning!Utskriftsområde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Svein Opøien</dc:creator>
  <cp:keywords/>
  <dc:description/>
  <cp:lastModifiedBy>Elisabeth Bøe</cp:lastModifiedBy>
  <cp:revision/>
  <dcterms:created xsi:type="dcterms:W3CDTF">2003-11-04T12:39:02Z</dcterms:created>
  <dcterms:modified xsi:type="dcterms:W3CDTF">2024-05-15T10:40:14Z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ikbSavedTime">
    <vt:lpwstr>2010-05-07 13:24:46</vt:lpwstr>
  </property>
  <property fmtid="{D5CDD505-2E9C-101B-9397-08002B2CF9AE}" pid="3" name="MSIP_Label_7a2396b7-5846-48ff-8468-5f49f8ad722a_Enabled">
    <vt:lpwstr>true</vt:lpwstr>
  </property>
  <property fmtid="{D5CDD505-2E9C-101B-9397-08002B2CF9AE}" pid="4" name="MSIP_Label_7a2396b7-5846-48ff-8468-5f49f8ad722a_SetDate">
    <vt:lpwstr>2022-03-15T14:26:47Z</vt:lpwstr>
  </property>
  <property fmtid="{D5CDD505-2E9C-101B-9397-08002B2CF9AE}" pid="5" name="MSIP_Label_7a2396b7-5846-48ff-8468-5f49f8ad722a_Method">
    <vt:lpwstr>Standard</vt:lpwstr>
  </property>
  <property fmtid="{D5CDD505-2E9C-101B-9397-08002B2CF9AE}" pid="6" name="MSIP_Label_7a2396b7-5846-48ff-8468-5f49f8ad722a_Name">
    <vt:lpwstr>Lav</vt:lpwstr>
  </property>
  <property fmtid="{D5CDD505-2E9C-101B-9397-08002B2CF9AE}" pid="7" name="MSIP_Label_7a2396b7-5846-48ff-8468-5f49f8ad722a_SiteId">
    <vt:lpwstr>e6795081-6391-442e-9ab4-5e9ef74f18ea</vt:lpwstr>
  </property>
  <property fmtid="{D5CDD505-2E9C-101B-9397-08002B2CF9AE}" pid="8" name="MSIP_Label_7a2396b7-5846-48ff-8468-5f49f8ad722a_ActionId">
    <vt:lpwstr>0e173c7e-cdb5-4e83-b77b-1f640c9b1024</vt:lpwstr>
  </property>
  <property fmtid="{D5CDD505-2E9C-101B-9397-08002B2CF9AE}" pid="9" name="MSIP_Label_7a2396b7-5846-48ff-8468-5f49f8ad722a_ContentBits">
    <vt:lpwstr>0</vt:lpwstr>
  </property>
  <property fmtid="{D5CDD505-2E9C-101B-9397-08002B2CF9AE}" pid="10" name="ContentTypeId">
    <vt:lpwstr>0x010100DD69E82D93866B4497346CB086FA131C</vt:lpwstr>
  </property>
  <property fmtid="{D5CDD505-2E9C-101B-9397-08002B2CF9AE}" pid="11" name="Order">
    <vt:r8>100</vt:r8>
  </property>
</Properties>
</file>