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" yWindow="454" windowWidth="16663" windowHeight="9463" tabRatio="887" firstSheet="1" activeTab="1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Tab 2A-2-A Norskkurs" sheetId="10" r:id="rId5"/>
    <sheet name="kriteriebefolkning" sheetId="9" r:id="rId6"/>
  </sheets>
  <externalReferences>
    <externalReference r:id="rId7"/>
    <externalReference r:id="rId8"/>
  </externalReferences>
  <definedNames>
    <definedName name="tall1">'[1]MAL2T-2003B_XLS'!$G$7:$G$731</definedName>
    <definedName name="_xlnm.Print_Area" localSheetId="5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5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'Tab_2A-1-I_Ledig_kapasitet'!$A$9:$E$36</definedName>
  </definedNames>
  <calcPr calcId="145621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</workbook>
</file>

<file path=xl/calcChain.xml><?xml version="1.0" encoding="utf-8"?>
<calcChain xmlns="http://schemas.openxmlformats.org/spreadsheetml/2006/main">
  <c r="S34" i="9" l="1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 s="1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 s="1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 s="1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 s="1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 s="1"/>
  <c r="S29" i="9"/>
  <c r="S35" i="9" s="1"/>
  <c r="R29" i="9"/>
  <c r="R35" i="9" s="1"/>
  <c r="Q29" i="9"/>
  <c r="Q35" i="9" s="1"/>
  <c r="P29" i="9"/>
  <c r="P35" i="9" s="1"/>
  <c r="O29" i="9"/>
  <c r="O35" i="9" s="1"/>
  <c r="N29" i="9"/>
  <c r="N35" i="9" s="1"/>
  <c r="M29" i="9"/>
  <c r="M35" i="9" s="1"/>
  <c r="L29" i="9"/>
  <c r="L35" i="9" s="1"/>
  <c r="K29" i="9"/>
  <c r="K35" i="9" s="1"/>
  <c r="J29" i="9"/>
  <c r="J35" i="9" s="1"/>
  <c r="I29" i="9"/>
  <c r="I35" i="9" s="1"/>
  <c r="H29" i="9"/>
  <c r="H35" i="9" s="1"/>
  <c r="G29" i="9"/>
  <c r="G35" i="9" s="1"/>
  <c r="F29" i="9"/>
  <c r="F35" i="9" s="1"/>
  <c r="E29" i="9"/>
  <c r="E35" i="9" s="1"/>
  <c r="D29" i="9"/>
  <c r="D35" i="9" s="1"/>
  <c r="C29" i="9"/>
  <c r="C35" i="9" s="1"/>
  <c r="B35" i="9" s="1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26" i="9"/>
  <c r="C26" i="9"/>
  <c r="B26" i="9" s="1"/>
  <c r="B23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AA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B19" i="9" s="1"/>
  <c r="AA18" i="9"/>
  <c r="S18" i="9"/>
  <c r="R18" i="9"/>
  <c r="Q18" i="9"/>
  <c r="P18" i="9"/>
  <c r="O18" i="9"/>
  <c r="N18" i="9"/>
  <c r="M18" i="9"/>
  <c r="L18" i="9"/>
  <c r="K18" i="9"/>
  <c r="J18" i="9"/>
  <c r="I18" i="9"/>
  <c r="H18" i="9"/>
  <c r="G18" i="9"/>
  <c r="F18" i="9"/>
  <c r="E18" i="9"/>
  <c r="D18" i="9"/>
  <c r="B18" i="9" s="1"/>
  <c r="C18" i="9"/>
  <c r="AA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 s="1"/>
  <c r="AA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B16" i="9" s="1"/>
  <c r="E16" i="9"/>
  <c r="D16" i="9"/>
  <c r="C16" i="9"/>
  <c r="AA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 s="1"/>
  <c r="AA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D14" i="9"/>
  <c r="B14" i="9" s="1"/>
  <c r="C14" i="9"/>
  <c r="AA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 s="1"/>
  <c r="AA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A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B11" i="9" s="1"/>
  <c r="AA10" i="9"/>
  <c r="S10" i="9"/>
  <c r="R10" i="9"/>
  <c r="Q10" i="9"/>
  <c r="P10" i="9"/>
  <c r="O10" i="9"/>
  <c r="N10" i="9"/>
  <c r="M10" i="9"/>
  <c r="L10" i="9"/>
  <c r="K10" i="9"/>
  <c r="J10" i="9"/>
  <c r="I10" i="9"/>
  <c r="H10" i="9"/>
  <c r="G10" i="9"/>
  <c r="F10" i="9"/>
  <c r="E10" i="9"/>
  <c r="D10" i="9"/>
  <c r="B10" i="9" s="1"/>
  <c r="C10" i="9"/>
  <c r="AA9" i="9"/>
  <c r="S9" i="9"/>
  <c r="R9" i="9"/>
  <c r="Q9" i="9"/>
  <c r="P9" i="9"/>
  <c r="O9" i="9"/>
  <c r="N9" i="9"/>
  <c r="M9" i="9"/>
  <c r="L9" i="9"/>
  <c r="K9" i="9"/>
  <c r="J9" i="9"/>
  <c r="I9" i="9"/>
  <c r="H9" i="9"/>
  <c r="G9" i="9"/>
  <c r="F9" i="9"/>
  <c r="E9" i="9"/>
  <c r="D9" i="9"/>
  <c r="C9" i="9"/>
  <c r="B9" i="9" s="1"/>
  <c r="AA8" i="9"/>
  <c r="S8" i="9"/>
  <c r="R8" i="9"/>
  <c r="R4" i="9" s="1"/>
  <c r="Q8" i="9"/>
  <c r="P8" i="9"/>
  <c r="O8" i="9"/>
  <c r="N8" i="9"/>
  <c r="N4" i="9" s="1"/>
  <c r="M8" i="9"/>
  <c r="L8" i="9"/>
  <c r="K8" i="9"/>
  <c r="J8" i="9"/>
  <c r="J4" i="9" s="1"/>
  <c r="I8" i="9"/>
  <c r="H8" i="9"/>
  <c r="G8" i="9"/>
  <c r="F8" i="9"/>
  <c r="F4" i="9" s="1"/>
  <c r="E8" i="9"/>
  <c r="D8" i="9"/>
  <c r="C8" i="9"/>
  <c r="B8" i="9"/>
  <c r="AA7" i="9"/>
  <c r="S7" i="9"/>
  <c r="R7" i="9"/>
  <c r="Q7" i="9"/>
  <c r="P7" i="9"/>
  <c r="O7" i="9"/>
  <c r="N7" i="9"/>
  <c r="M7" i="9"/>
  <c r="L7" i="9"/>
  <c r="K7" i="9"/>
  <c r="J7" i="9"/>
  <c r="I7" i="9"/>
  <c r="H7" i="9"/>
  <c r="G7" i="9"/>
  <c r="F7" i="9"/>
  <c r="E7" i="9"/>
  <c r="D7" i="9"/>
  <c r="C7" i="9"/>
  <c r="B7" i="9" s="1"/>
  <c r="AA6" i="9"/>
  <c r="S6" i="9"/>
  <c r="R6" i="9"/>
  <c r="Q6" i="9"/>
  <c r="P6" i="9"/>
  <c r="O6" i="9"/>
  <c r="N6" i="9"/>
  <c r="M6" i="9"/>
  <c r="L6" i="9"/>
  <c r="K6" i="9"/>
  <c r="J6" i="9"/>
  <c r="I6" i="9"/>
  <c r="H6" i="9"/>
  <c r="G6" i="9"/>
  <c r="F6" i="9"/>
  <c r="E6" i="9"/>
  <c r="D6" i="9"/>
  <c r="B6" i="9" s="1"/>
  <c r="C6" i="9"/>
  <c r="AA5" i="9"/>
  <c r="S5" i="9"/>
  <c r="S4" i="9" s="1"/>
  <c r="R5" i="9"/>
  <c r="Q5" i="9"/>
  <c r="Q4" i="9" s="1"/>
  <c r="P5" i="9"/>
  <c r="O5" i="9"/>
  <c r="O4" i="9" s="1"/>
  <c r="N5" i="9"/>
  <c r="M5" i="9"/>
  <c r="M4" i="9" s="1"/>
  <c r="L5" i="9"/>
  <c r="K5" i="9"/>
  <c r="K4" i="9" s="1"/>
  <c r="J5" i="9"/>
  <c r="I5" i="9"/>
  <c r="I4" i="9" s="1"/>
  <c r="H5" i="9"/>
  <c r="G5" i="9"/>
  <c r="G4" i="9" s="1"/>
  <c r="F5" i="9"/>
  <c r="E5" i="9"/>
  <c r="E4" i="9" s="1"/>
  <c r="D5" i="9"/>
  <c r="C5" i="9"/>
  <c r="B5" i="9" s="1"/>
  <c r="B4" i="9" s="1"/>
  <c r="Z4" i="9"/>
  <c r="Y4" i="9"/>
  <c r="X4" i="9"/>
  <c r="W4" i="9"/>
  <c r="V4" i="9"/>
  <c r="U4" i="9"/>
  <c r="AA4" i="9" s="1"/>
  <c r="P4" i="9"/>
  <c r="L4" i="9"/>
  <c r="H4" i="9"/>
  <c r="D4" i="9"/>
  <c r="C4" i="9" l="1"/>
  <c r="B29" i="9"/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D25" i="10" l="1"/>
  <c r="C25" i="10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C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A3" i="10"/>
  <c r="E26" i="3" l="1"/>
  <c r="D26" i="3"/>
  <c r="C26" i="3"/>
</calcChain>
</file>

<file path=xl/comments1.xml><?xml version="1.0" encoding="utf-8"?>
<comments xmlns="http://schemas.openxmlformats.org/spreadsheetml/2006/main">
  <authors>
    <author>byr35966</author>
    <author>jarlbrat</author>
  </authors>
  <commentList>
    <comment ref="S13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Svein Opøien</author>
    <author>sveinopo</author>
    <author>byr35966</author>
  </authors>
  <commentList>
    <comment ref="AA7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>
  <authors>
    <author>Svein Opøien</author>
  </authors>
  <commentList>
    <comment ref="E11" authorId="0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sharedStrings.xml><?xml version="1.0" encoding="utf-8"?>
<sst xmlns="http://schemas.openxmlformats.org/spreadsheetml/2006/main" count="722" uniqueCount="173">
  <si>
    <t>Dette arket inneholder:</t>
  </si>
  <si>
    <t>Kommunale barnehager</t>
  </si>
  <si>
    <t>SUM</t>
  </si>
  <si>
    <t>Nr.</t>
  </si>
  <si>
    <t>Navn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</si>
  <si>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</si>
  <si>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</si>
  <si>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</si>
  <si>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</si>
  <si>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</si>
  <si>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</si>
  <si>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</si>
  <si>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</si>
  <si>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</si>
  <si>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</si>
  <si>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>Bydel Stovner</t>
  </si>
  <si>
    <t>Bydel Alna</t>
  </si>
  <si>
    <t>Bydel Østensjø</t>
  </si>
  <si>
    <t>Bydel Nordstrand</t>
  </si>
  <si>
    <t>Bydel Søndre Nordstrand</t>
  </si>
  <si>
    <t>SUM 2010</t>
  </si>
  <si>
    <t>Ny tabell 2009</t>
  </si>
  <si>
    <t>Gjennomsn. størrelse på vedtak i timer pr. uke</t>
  </si>
  <si>
    <t>SUM 2011</t>
  </si>
  <si>
    <t>Årsstatistikk</t>
  </si>
  <si>
    <t>TILLEGGSTABELL</t>
  </si>
  <si>
    <t>Tabell 2A-1-F1- Antall barn bosatt i andre bydeler med barnehageplass i bydelen pr. 31.12.</t>
  </si>
  <si>
    <t>Barnehageplasser-kommunale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</si>
  <si>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</si>
  <si>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</si>
  <si>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</si>
  <si>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</si>
  <si>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</si>
  <si>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</si>
  <si>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</si>
  <si>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</si>
  <si>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</si>
  <si>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</si>
  <si>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</si>
  <si>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</si>
  <si>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</si>
  <si>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</si>
  <si>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</si>
  <si>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</si>
  <si>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Tabell 2A-1-F2- Antall barn bosatt i andre bydeler med barnehageplass i bydelen pr. 31.12.</t>
  </si>
  <si>
    <t>Tabell 2A-1-F3- Antall barn bosatt i andre bydeler med barnehageplass i bydelen pr. 31.12.</t>
  </si>
  <si>
    <t>Tabell 2A-1-F4- Antall barn bosatt i andre bydeler med barnehageplass i bydelen pr. 31.12.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</si>
  <si>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</si>
  <si>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</si>
  <si>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</si>
  <si>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</si>
  <si>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</si>
  <si>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</si>
  <si>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</si>
  <si>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</si>
  <si>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</si>
  <si>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</si>
  <si>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</si>
  <si>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</si>
  <si>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</si>
  <si>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 xml:space="preserve">Sum barn </t>
  </si>
  <si>
    <t>Sum barn på søker-liste uten tilbud</t>
  </si>
  <si>
    <t xml:space="preserve"> Sum søkere som har et komm. tilbud</t>
  </si>
  <si>
    <t xml:space="preserve"> Sum søkere som har et privat tilbud</t>
  </si>
  <si>
    <t>Sum barn på søker-liste -som har plass</t>
  </si>
  <si>
    <t>Tabellen er noe endret fra 2009</t>
  </si>
  <si>
    <t>SUM barn</t>
  </si>
  <si>
    <t>Tabell 2A-1-I -ledig kapasitet i bydelenes barnehager</t>
  </si>
  <si>
    <t>Plasser for barn under tre år</t>
  </si>
  <si>
    <t>Ny tabell 2010</t>
  </si>
  <si>
    <t>I alt</t>
  </si>
  <si>
    <t>0 år</t>
  </si>
  <si>
    <t>1-5 år</t>
  </si>
  <si>
    <t>6-12 år</t>
  </si>
  <si>
    <t>13-15 år</t>
  </si>
  <si>
    <t>16-17 år</t>
  </si>
  <si>
    <t>18-19 år</t>
  </si>
  <si>
    <t xml:space="preserve">   20-24 år</t>
  </si>
  <si>
    <t xml:space="preserve">   25-29 år</t>
  </si>
  <si>
    <t xml:space="preserve">   30-39 år</t>
  </si>
  <si>
    <t xml:space="preserve">   40-49 år</t>
  </si>
  <si>
    <t xml:space="preserve">   50-66 år</t>
  </si>
  <si>
    <t>Oslo i alt</t>
  </si>
  <si>
    <t>01 Gamle Oslo</t>
  </si>
  <si>
    <t>02 Grünerløkka</t>
  </si>
  <si>
    <t>03 Sagene</t>
  </si>
  <si>
    <t>04 St.Hanshaugen</t>
  </si>
  <si>
    <t>05 Frogner</t>
  </si>
  <si>
    <t>06 Ullern</t>
  </si>
  <si>
    <t>07 Vestre Aker</t>
  </si>
  <si>
    <t>08 Nordre Aker</t>
  </si>
  <si>
    <t>09 Bjerke</t>
  </si>
  <si>
    <t>10 Grorud</t>
  </si>
  <si>
    <t>11 Stovner</t>
  </si>
  <si>
    <t>12 Alna</t>
  </si>
  <si>
    <t>13 Østensjø</t>
  </si>
  <si>
    <t>14 Nordstrand</t>
  </si>
  <si>
    <t>15 Søndre Nordstrand</t>
  </si>
  <si>
    <t xml:space="preserve">      Uten registrert adresse</t>
  </si>
  <si>
    <t>Tabell 2A-1-C -  Direkte spesialpedagogisk hjelp til førskolebarn etter opplæringsloven §5-7</t>
  </si>
  <si>
    <t>SUM  pr. 15.12.11</t>
  </si>
  <si>
    <t xml:space="preserve"> </t>
  </si>
  <si>
    <t>SUM 2012</t>
  </si>
  <si>
    <t xml:space="preserve">0 år </t>
  </si>
  <si>
    <t xml:space="preserve">1-2 år </t>
  </si>
  <si>
    <t xml:space="preserve">3-5 år </t>
  </si>
  <si>
    <t xml:space="preserve">6 år </t>
  </si>
  <si>
    <t xml:space="preserve">Antall barn 0 år </t>
  </si>
  <si>
    <t xml:space="preserve">Antall barn 1 - 2 år </t>
  </si>
  <si>
    <t xml:space="preserve">Antall barn 3-5 år </t>
  </si>
  <si>
    <t>Antall barn 6 år</t>
  </si>
  <si>
    <t>Søkere uten tilbud som ønsker plass innen 31.12.2012</t>
  </si>
  <si>
    <t>Søkere uten tilbud som ønsker plass etter 01.01.2012</t>
  </si>
  <si>
    <t>SUM  pr. 15.12.12</t>
  </si>
  <si>
    <t>67-74 år</t>
  </si>
  <si>
    <t>75-79 år</t>
  </si>
  <si>
    <t>80-84 år</t>
  </si>
  <si>
    <t>85-89 år</t>
  </si>
  <si>
    <t xml:space="preserve">Ant. Barn fra bydelen m/ vedtak om direkte hjelp </t>
  </si>
  <si>
    <t xml:space="preserve">Ant. Timer hjelp pr. uke totalt blant bydelens barn </t>
  </si>
  <si>
    <t>SUM pr 3. tetial 2013</t>
  </si>
  <si>
    <t>SUM 2013</t>
  </si>
  <si>
    <t>SUM  pr. 15.12.13</t>
  </si>
  <si>
    <t xml:space="preserve">Antall barn 3+ år </t>
  </si>
  <si>
    <t>Tabell tilpasset word publisering</t>
  </si>
  <si>
    <t xml:space="preserve">Antall barn 0 -2 år </t>
  </si>
  <si>
    <t>Søkere uten tilbud som ønsker plass innen 31.12</t>
  </si>
  <si>
    <t>Søkere uten tilbud som ønsker plass etter 01.01</t>
  </si>
  <si>
    <t>SUM pr 31.12.2013</t>
  </si>
  <si>
    <t>SUM pr 1. kvartal 2014</t>
  </si>
  <si>
    <t>SUM pr  2. tetial 2013</t>
  </si>
  <si>
    <t>SUM pr 1. tetial 2013</t>
  </si>
  <si>
    <t>SUM pr 3. tetial 2012</t>
  </si>
  <si>
    <t>SUM pr 2. tertial 2012</t>
  </si>
  <si>
    <t>SUM pr 1. tertial 2012</t>
  </si>
  <si>
    <t>Tabell 2A - 2-A -  Norskkurs for barnehageansatte</t>
  </si>
  <si>
    <t>Ny tabell 2. tertial 2014</t>
  </si>
  <si>
    <t>SUM pr 2. tertial 2014</t>
  </si>
  <si>
    <t>Tabell utgår. Data hentes ut direkte fra Sats fra 2014.</t>
  </si>
  <si>
    <t>SUM 2014</t>
  </si>
  <si>
    <t>SUM pr 3. tertial  2014</t>
  </si>
  <si>
    <t>SUM 2015</t>
  </si>
  <si>
    <t>Antall ansatte som har gjennomført norskkurs hittil i år</t>
  </si>
  <si>
    <t>SUM pr 3. tertial  2015</t>
  </si>
  <si>
    <t>Netto justering - institusjon m/ utenbys og Omsorg +</t>
  </si>
  <si>
    <t>Utenbys beboere 67+ år med adresse "uoppgitt Oslo"</t>
  </si>
  <si>
    <t>SUM 2016</t>
  </si>
  <si>
    <t>Plasser for barn over tre år</t>
  </si>
  <si>
    <t>SUM pr 3. tertial  2016</t>
  </si>
  <si>
    <t>90-94 år</t>
  </si>
  <si>
    <t>95 år +</t>
  </si>
  <si>
    <t xml:space="preserve">  </t>
  </si>
  <si>
    <t>SUM 2017</t>
  </si>
  <si>
    <t>SUM pr 3. tertial  2017</t>
  </si>
  <si>
    <t>Antall ansatte med mangelfulle norskkunnskaper</t>
  </si>
  <si>
    <t>SUM 2018</t>
  </si>
  <si>
    <t>SUM pr 3. tertial  2018</t>
  </si>
  <si>
    <t>SUM pr 3. tertial  2019</t>
  </si>
  <si>
    <t>SUM 2019</t>
  </si>
  <si>
    <t>Kriteriebefolkningen i bydelene etter alder per 1.1.2020*</t>
  </si>
  <si>
    <t>Justert befolkning i aldersgruppene 67 år og over</t>
  </si>
  <si>
    <t>* Etter korreksjon for befolkning 67 år og over i institusjon og Omsorg+. Det er 64 utenbys beboere som bydelene er betalingsansvarlig for, jf. sum Netto justering - institusjon m/ utenbys og Omsorg +</t>
  </si>
  <si>
    <t>Blant utenbys beboere på institusjon er det 16 personer som er Folkeregistrert i Oslo kommune uten registrert adresse (dvs. "Uoppgitt" Oslo), ifølge bydelenes tilbakemelding. Disse er trukket fra i linjen "Uten registrert adresse" for å unngå dobbelttelling for aldersgruppene 67+ år i linjen "Oslo i alt" i denne tabellen</t>
  </si>
  <si>
    <t>Sentrumsbefolkningen</t>
  </si>
  <si>
    <t>Del av 04 St.Hanshaugen</t>
  </si>
  <si>
    <t>Markabefolkningen</t>
  </si>
  <si>
    <t>Del av 07 Vestre Aker</t>
  </si>
  <si>
    <t>Del av 08 Nordre Aker</t>
  </si>
  <si>
    <t>Del av 10 Grorud</t>
  </si>
  <si>
    <t>Del av 12 Alna</t>
  </si>
  <si>
    <t>Del av 13 Østensjø</t>
  </si>
  <si>
    <t>Del av 15 Søndre Nordstrand</t>
  </si>
  <si>
    <t>I alt, Marka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</si>
</sst>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5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  <font>
      <sz val="9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55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12" fillId="0" borderId="0"/>
    <xf numFmtId="0" fontId="3" fillId="0" borderId="0"/>
    <xf numFmtId="169" fontId="4" fillId="0" borderId="0" applyFont="0" applyFill="0" applyBorder="0" applyAlignment="0" applyProtection="0"/>
    <xf numFmtId="0" fontId="18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8" fillId="0" borderId="0"/>
    <xf numFmtId="0" fontId="17" fillId="0" borderId="0"/>
    <xf numFmtId="9" fontId="11" fillId="0" borderId="0" applyFont="0" applyFill="0" applyBorder="0" applyAlignment="0" applyProtection="0"/>
    <xf numFmtId="0" fontId="11" fillId="0" borderId="0"/>
    <xf numFmtId="0" fontId="19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9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170" fontId="11" fillId="0" borderId="0" applyFont="0" applyFill="0" applyBorder="0" applyAlignment="0" applyProtection="0"/>
    <xf numFmtId="0" fontId="22" fillId="0" borderId="0"/>
    <xf numFmtId="171" fontId="12" fillId="0" borderId="0" applyFont="0" applyFill="0" applyBorder="0" applyAlignment="0" applyProtection="0"/>
  </cellStyleXfs>
  <cellXfs count="34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166" fontId="8" fillId="0" borderId="6" xfId="0" applyNumberFormat="1" applyFont="1" applyFill="1" applyBorder="1" applyAlignment="1">
      <alignment horizontal="center" wrapText="1"/>
    </xf>
    <xf numFmtId="0" fontId="8" fillId="0" borderId="0" xfId="0" applyFont="1" applyFill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0" xfId="0" applyFont="1" applyFill="1"/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wrapText="1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0" borderId="0" xfId="0" applyFont="1" applyAlignment="1"/>
    <xf numFmtId="0" fontId="6" fillId="2" borderId="0" xfId="0" applyFont="1" applyFill="1" applyAlignment="1"/>
    <xf numFmtId="0" fontId="6" fillId="2" borderId="0" xfId="0" applyFont="1" applyFill="1"/>
    <xf numFmtId="0" fontId="6" fillId="3" borderId="0" xfId="0" applyFont="1" applyFill="1" applyAlignment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0" borderId="0" xfId="0" applyFont="1" applyFill="1" applyAlignment="1">
      <alignment horizontal="right"/>
    </xf>
    <xf numFmtId="166" fontId="8" fillId="0" borderId="25" xfId="0" applyNumberFormat="1" applyFont="1" applyFill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3" fillId="0" borderId="0" xfId="7" applyFont="1" applyAlignment="1"/>
    <xf numFmtId="0" fontId="11" fillId="0" borderId="0" xfId="0" applyFont="1"/>
    <xf numFmtId="0" fontId="13" fillId="0" borderId="0" xfId="0" applyFont="1"/>
    <xf numFmtId="1" fontId="15" fillId="4" borderId="35" xfId="7" applyNumberFormat="1" applyFont="1" applyFill="1" applyBorder="1" applyAlignment="1">
      <alignment horizontal="right" vertical="center"/>
    </xf>
    <xf numFmtId="1" fontId="15" fillId="0" borderId="35" xfId="7" applyNumberFormat="1" applyFont="1" applyBorder="1" applyAlignment="1">
      <alignment horizontal="right" vertical="center"/>
    </xf>
    <xf numFmtId="1" fontId="11" fillId="0" borderId="0" xfId="0" applyNumberFormat="1" applyFont="1"/>
    <xf numFmtId="0" fontId="14" fillId="0" borderId="0" xfId="0" applyFont="1"/>
    <xf numFmtId="0" fontId="16" fillId="0" borderId="0" xfId="0" applyFont="1" applyBorder="1"/>
    <xf numFmtId="3" fontId="11" fillId="0" borderId="0" xfId="0" applyNumberFormat="1" applyFont="1" applyFill="1"/>
    <xf numFmtId="3" fontId="11" fillId="0" borderId="0" xfId="0" applyNumberFormat="1" applyFont="1"/>
    <xf numFmtId="0" fontId="0" fillId="0" borderId="0" xfId="0"/>
    <xf numFmtId="0" fontId="17" fillId="0" borderId="0" xfId="13" applyFont="1" applyBorder="1" applyAlignment="1" applyProtection="1">
      <alignment horizontal="right"/>
      <protection locked="0"/>
    </xf>
    <xf numFmtId="0" fontId="17" fillId="0" borderId="0" xfId="13" applyFont="1" applyBorder="1" applyAlignment="1" applyProtection="1">
      <alignment horizontal="right"/>
      <protection locked="0"/>
    </xf>
    <xf numFmtId="0" fontId="6" fillId="5" borderId="0" xfId="0" applyFont="1" applyFill="1"/>
    <xf numFmtId="0" fontId="8" fillId="0" borderId="63" xfId="0" applyFont="1" applyBorder="1" applyAlignment="1">
      <alignment horizontal="center" wrapText="1"/>
    </xf>
    <xf numFmtId="0" fontId="6" fillId="0" borderId="68" xfId="0" applyFont="1" applyFill="1" applyBorder="1" applyAlignment="1">
      <alignment wrapText="1"/>
    </xf>
    <xf numFmtId="0" fontId="6" fillId="0" borderId="69" xfId="0" applyFont="1" applyFill="1" applyBorder="1" applyAlignment="1">
      <alignment wrapText="1"/>
    </xf>
    <xf numFmtId="3" fontId="6" fillId="0" borderId="37" xfId="0" applyNumberFormat="1" applyFont="1" applyBorder="1"/>
    <xf numFmtId="0" fontId="6" fillId="0" borderId="68" xfId="0" applyFont="1" applyFill="1" applyBorder="1" applyAlignment="1">
      <alignment horizontal="center"/>
    </xf>
    <xf numFmtId="3" fontId="6" fillId="0" borderId="41" xfId="0" applyNumberFormat="1" applyFont="1" applyBorder="1"/>
    <xf numFmtId="166" fontId="8" fillId="0" borderId="71" xfId="0" applyNumberFormat="1" applyFont="1" applyBorder="1" applyAlignment="1">
      <alignment horizontal="center" wrapText="1"/>
    </xf>
    <xf numFmtId="166" fontId="8" fillId="0" borderId="70" xfId="0" applyNumberFormat="1" applyFont="1" applyBorder="1" applyAlignment="1">
      <alignment horizontal="center" wrapText="1"/>
    </xf>
    <xf numFmtId="0" fontId="6" fillId="0" borderId="69" xfId="0" applyFont="1" applyFill="1" applyBorder="1" applyAlignment="1">
      <alignment horizontal="center"/>
    </xf>
    <xf numFmtId="0" fontId="8" fillId="5" borderId="0" xfId="0" applyFont="1" applyFill="1" applyAlignment="1">
      <alignment horizontal="left"/>
    </xf>
    <xf numFmtId="0" fontId="6" fillId="6" borderId="0" xfId="0" applyFont="1" applyFill="1" applyAlignment="1"/>
    <xf numFmtId="0" fontId="6" fillId="6" borderId="0" xfId="0" applyFont="1" applyFill="1"/>
    <xf numFmtId="0" fontId="6" fillId="7" borderId="0" xfId="0" applyFont="1" applyFill="1"/>
    <xf numFmtId="0" fontId="6" fillId="7" borderId="0" xfId="0" applyFont="1" applyFill="1" applyAlignment="1">
      <alignment horizontal="left"/>
    </xf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wrapText="1"/>
    </xf>
    <xf numFmtId="0" fontId="8" fillId="7" borderId="4" xfId="0" applyFont="1" applyFill="1" applyBorder="1" applyAlignment="1">
      <alignment horizontal="center" wrapText="1"/>
    </xf>
    <xf numFmtId="0" fontId="8" fillId="7" borderId="5" xfId="0" applyFont="1" applyFill="1" applyBorder="1" applyAlignment="1">
      <alignment horizontal="center" wrapText="1"/>
    </xf>
    <xf numFmtId="0" fontId="8" fillId="7" borderId="24" xfId="0" applyFont="1" applyFill="1" applyBorder="1" applyAlignment="1">
      <alignment horizontal="center" wrapText="1"/>
    </xf>
    <xf numFmtId="0" fontId="8" fillId="7" borderId="23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wrapText="1"/>
    </xf>
    <xf numFmtId="0" fontId="6" fillId="7" borderId="10" xfId="0" applyFont="1" applyFill="1" applyBorder="1" applyAlignment="1">
      <alignment horizontal="center"/>
    </xf>
    <xf numFmtId="0" fontId="6" fillId="7" borderId="11" xfId="0" applyFont="1" applyFill="1" applyBorder="1" applyAlignment="1">
      <alignment wrapText="1"/>
    </xf>
    <xf numFmtId="0" fontId="6" fillId="7" borderId="12" xfId="0" applyFont="1" applyFill="1" applyBorder="1"/>
    <xf numFmtId="0" fontId="6" fillId="7" borderId="30" xfId="0" applyFont="1" applyFill="1" applyBorder="1"/>
    <xf numFmtId="0" fontId="6" fillId="7" borderId="13" xfId="0" applyFont="1" applyFill="1" applyBorder="1"/>
    <xf numFmtId="0" fontId="6" fillId="7" borderId="28" xfId="0" applyFont="1" applyFill="1" applyBorder="1"/>
    <xf numFmtId="0" fontId="8" fillId="7" borderId="12" xfId="0" applyFont="1" applyFill="1" applyBorder="1"/>
    <xf numFmtId="0" fontId="8" fillId="7" borderId="13" xfId="0" applyFont="1" applyFill="1" applyBorder="1"/>
    <xf numFmtId="0" fontId="6" fillId="7" borderId="31" xfId="0" applyFont="1" applyFill="1" applyBorder="1"/>
    <xf numFmtId="0" fontId="8" fillId="7" borderId="28" xfId="0" applyFont="1" applyFill="1" applyBorder="1"/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wrapText="1"/>
    </xf>
    <xf numFmtId="0" fontId="6" fillId="7" borderId="14" xfId="0" applyFont="1" applyFill="1" applyBorder="1"/>
    <xf numFmtId="0" fontId="6" fillId="7" borderId="26" xfId="0" applyFont="1" applyFill="1" applyBorder="1"/>
    <xf numFmtId="0" fontId="6" fillId="7" borderId="16" xfId="0" applyFont="1" applyFill="1" applyBorder="1"/>
    <xf numFmtId="0" fontId="6" fillId="7" borderId="18" xfId="0" applyFont="1" applyFill="1" applyBorder="1"/>
    <xf numFmtId="0" fontId="8" fillId="7" borderId="14" xfId="0" applyFont="1" applyFill="1" applyBorder="1"/>
    <xf numFmtId="0" fontId="8" fillId="7" borderId="16" xfId="0" applyFont="1" applyFill="1" applyBorder="1"/>
    <xf numFmtId="0" fontId="6" fillId="7" borderId="15" xfId="0" applyFont="1" applyFill="1" applyBorder="1"/>
    <xf numFmtId="0" fontId="8" fillId="7" borderId="18" xfId="0" applyFont="1" applyFill="1" applyBorder="1"/>
    <xf numFmtId="1" fontId="6" fillId="7" borderId="16" xfId="0" applyNumberFormat="1" applyFont="1" applyFill="1" applyBorder="1"/>
    <xf numFmtId="1" fontId="8" fillId="7" borderId="16" xfId="0" applyNumberFormat="1" applyFont="1" applyFill="1" applyBorder="1"/>
    <xf numFmtId="0" fontId="6" fillId="7" borderId="19" xfId="0" applyFont="1" applyFill="1" applyBorder="1" applyAlignment="1">
      <alignment horizontal="center"/>
    </xf>
    <xf numFmtId="0" fontId="6" fillId="7" borderId="20" xfId="0" applyFont="1" applyFill="1" applyBorder="1" applyAlignment="1">
      <alignment wrapText="1"/>
    </xf>
    <xf numFmtId="0" fontId="6" fillId="7" borderId="19" xfId="0" applyFont="1" applyFill="1" applyBorder="1"/>
    <xf numFmtId="0" fontId="6" fillId="7" borderId="32" xfId="0" applyFont="1" applyFill="1" applyBorder="1"/>
    <xf numFmtId="0" fontId="6" fillId="7" borderId="22" xfId="0" applyFont="1" applyFill="1" applyBorder="1"/>
    <xf numFmtId="0" fontId="6" fillId="7" borderId="21" xfId="0" applyFont="1" applyFill="1" applyBorder="1"/>
    <xf numFmtId="0" fontId="8" fillId="7" borderId="19" xfId="0" applyFont="1" applyFill="1" applyBorder="1"/>
    <xf numFmtId="0" fontId="8" fillId="7" borderId="22" xfId="0" applyFont="1" applyFill="1" applyBorder="1"/>
    <xf numFmtId="0" fontId="6" fillId="7" borderId="20" xfId="0" applyFont="1" applyFill="1" applyBorder="1"/>
    <xf numFmtId="0" fontId="8" fillId="7" borderId="21" xfId="0" applyFont="1" applyFill="1" applyBorder="1"/>
    <xf numFmtId="0" fontId="8" fillId="7" borderId="4" xfId="0" applyFont="1" applyFill="1" applyBorder="1" applyAlignment="1">
      <alignment horizontal="center"/>
    </xf>
    <xf numFmtId="3" fontId="8" fillId="7" borderId="5" xfId="0" applyNumberFormat="1" applyFont="1" applyFill="1" applyBorder="1" applyAlignment="1">
      <alignment wrapText="1"/>
    </xf>
    <xf numFmtId="0" fontId="8" fillId="7" borderId="30" xfId="0" applyFont="1" applyFill="1" applyBorder="1"/>
    <xf numFmtId="0" fontId="8" fillId="7" borderId="9" xfId="0" applyFont="1" applyFill="1" applyBorder="1"/>
    <xf numFmtId="0" fontId="8" fillId="7" borderId="4" xfId="0" applyFont="1" applyFill="1" applyBorder="1"/>
    <xf numFmtId="1" fontId="8" fillId="7" borderId="23" xfId="0" applyNumberFormat="1" applyFont="1" applyFill="1" applyBorder="1"/>
    <xf numFmtId="0" fontId="8" fillId="7" borderId="23" xfId="0" applyFont="1" applyFill="1" applyBorder="1"/>
    <xf numFmtId="0" fontId="8" fillId="7" borderId="0" xfId="0" applyFont="1" applyFill="1"/>
    <xf numFmtId="0" fontId="8" fillId="7" borderId="6" xfId="0" applyFont="1" applyFill="1" applyBorder="1"/>
    <xf numFmtId="0" fontId="8" fillId="7" borderId="8" xfId="0" applyFont="1" applyFill="1" applyBorder="1"/>
    <xf numFmtId="0" fontId="8" fillId="7" borderId="7" xfId="0" applyFont="1" applyFill="1" applyBorder="1"/>
    <xf numFmtId="1" fontId="8" fillId="7" borderId="24" xfId="0" applyNumberFormat="1" applyFont="1" applyFill="1" applyBorder="1"/>
    <xf numFmtId="0" fontId="8" fillId="7" borderId="24" xfId="0" applyFont="1" applyFill="1" applyBorder="1"/>
    <xf numFmtId="0" fontId="8" fillId="7" borderId="6" xfId="0" applyFont="1" applyFill="1" applyBorder="1" applyAlignment="1">
      <alignment horizontal="center" wrapText="1"/>
    </xf>
    <xf numFmtId="0" fontId="8" fillId="7" borderId="8" xfId="0" applyFont="1" applyFill="1" applyBorder="1" applyAlignment="1">
      <alignment horizontal="center" wrapText="1"/>
    </xf>
    <xf numFmtId="0" fontId="8" fillId="7" borderId="7" xfId="0" applyFont="1" applyFill="1" applyBorder="1" applyAlignment="1">
      <alignment horizontal="center" wrapText="1"/>
    </xf>
    <xf numFmtId="0" fontId="8" fillId="7" borderId="25" xfId="0" applyFont="1" applyFill="1" applyBorder="1" applyAlignment="1">
      <alignment horizontal="center" wrapText="1"/>
    </xf>
    <xf numFmtId="0" fontId="6" fillId="7" borderId="49" xfId="0" applyFont="1" applyFill="1" applyBorder="1"/>
    <xf numFmtId="0" fontId="6" fillId="7" borderId="50" xfId="0" applyFont="1" applyFill="1" applyBorder="1"/>
    <xf numFmtId="0" fontId="6" fillId="7" borderId="51" xfId="0" applyFont="1" applyFill="1" applyBorder="1"/>
    <xf numFmtId="0" fontId="6" fillId="7" borderId="52" xfId="0" applyFont="1" applyFill="1" applyBorder="1"/>
    <xf numFmtId="0" fontId="8" fillId="7" borderId="38" xfId="0" applyFont="1" applyFill="1" applyBorder="1"/>
    <xf numFmtId="0" fontId="8" fillId="7" borderId="39" xfId="0" applyFont="1" applyFill="1" applyBorder="1"/>
    <xf numFmtId="0" fontId="8" fillId="7" borderId="40" xfId="0" applyFont="1" applyFill="1" applyBorder="1"/>
    <xf numFmtId="0" fontId="6" fillId="7" borderId="53" xfId="0" applyFont="1" applyFill="1" applyBorder="1"/>
    <xf numFmtId="0" fontId="6" fillId="7" borderId="54" xfId="0" applyFont="1" applyFill="1" applyBorder="1"/>
    <xf numFmtId="0" fontId="8" fillId="7" borderId="41" xfId="0" applyFont="1" applyFill="1" applyBorder="1"/>
    <xf numFmtId="0" fontId="8" fillId="7" borderId="37" xfId="0" applyFont="1" applyFill="1" applyBorder="1"/>
    <xf numFmtId="0" fontId="8" fillId="7" borderId="42" xfId="0" applyFont="1" applyFill="1" applyBorder="1"/>
    <xf numFmtId="0" fontId="6" fillId="7" borderId="55" xfId="0" applyFont="1" applyFill="1" applyBorder="1"/>
    <xf numFmtId="0" fontId="6" fillId="7" borderId="56" xfId="0" applyFont="1" applyFill="1" applyBorder="1"/>
    <xf numFmtId="0" fontId="8" fillId="7" borderId="43" xfId="0" applyFont="1" applyFill="1" applyBorder="1"/>
    <xf numFmtId="0" fontId="8" fillId="7" borderId="44" xfId="0" applyFont="1" applyFill="1" applyBorder="1"/>
    <xf numFmtId="0" fontId="8" fillId="7" borderId="45" xfId="0" applyFont="1" applyFill="1" applyBorder="1"/>
    <xf numFmtId="0" fontId="8" fillId="7" borderId="57" xfId="0" applyFont="1" applyFill="1" applyBorder="1"/>
    <xf numFmtId="0" fontId="8" fillId="7" borderId="58" xfId="0" applyFont="1" applyFill="1" applyBorder="1"/>
    <xf numFmtId="0" fontId="8" fillId="7" borderId="59" xfId="0" applyFont="1" applyFill="1" applyBorder="1"/>
    <xf numFmtId="0" fontId="8" fillId="7" borderId="60" xfId="0" applyFont="1" applyFill="1" applyBorder="1"/>
    <xf numFmtId="0" fontId="8" fillId="7" borderId="46" xfId="0" applyFont="1" applyFill="1" applyBorder="1"/>
    <xf numFmtId="1" fontId="8" fillId="7" borderId="33" xfId="0" applyNumberFormat="1" applyFont="1" applyFill="1" applyBorder="1"/>
    <xf numFmtId="0" fontId="8" fillId="7" borderId="47" xfId="0" applyFont="1" applyFill="1" applyBorder="1"/>
    <xf numFmtId="0" fontId="6" fillId="7" borderId="0" xfId="0" applyFont="1" applyFill="1" applyAlignment="1">
      <alignment horizontal="center"/>
    </xf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7" fillId="8" borderId="0" xfId="0" applyFont="1" applyFill="1" applyAlignment="1">
      <alignment horizontal="left" vertical="center"/>
    </xf>
    <xf numFmtId="0" fontId="8" fillId="8" borderId="0" xfId="0" applyFont="1" applyFill="1" applyAlignment="1">
      <alignment horizontal="center" wrapText="1"/>
    </xf>
    <xf numFmtId="0" fontId="8" fillId="8" borderId="1" xfId="0" applyFont="1" applyFill="1" applyBorder="1" applyAlignment="1">
      <alignment horizontal="left" vertical="center"/>
    </xf>
    <xf numFmtId="0" fontId="8" fillId="8" borderId="63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66" xfId="0" applyFont="1" applyFill="1" applyBorder="1" applyAlignment="1">
      <alignment horizontal="center" wrapText="1"/>
    </xf>
    <xf numFmtId="166" fontId="8" fillId="8" borderId="6" xfId="0" applyNumberFormat="1" applyFont="1" applyFill="1" applyBorder="1" applyAlignment="1">
      <alignment horizontal="center" wrapText="1"/>
    </xf>
    <xf numFmtId="166" fontId="8" fillId="8" borderId="7" xfId="0" applyNumberFormat="1" applyFont="1" applyFill="1" applyBorder="1" applyAlignment="1">
      <alignment horizontal="center" wrapText="1"/>
    </xf>
    <xf numFmtId="166" fontId="8" fillId="8" borderId="67" xfId="0" applyNumberFormat="1" applyFont="1" applyFill="1" applyBorder="1" applyAlignment="1">
      <alignment horizontal="center" wrapText="1"/>
    </xf>
    <xf numFmtId="0" fontId="6" fillId="8" borderId="61" xfId="0" applyFont="1" applyFill="1" applyBorder="1" applyAlignment="1">
      <alignment horizontal="center"/>
    </xf>
    <xf numFmtId="0" fontId="6" fillId="8" borderId="68" xfId="0" applyFont="1" applyFill="1" applyBorder="1" applyAlignment="1">
      <alignment wrapText="1"/>
    </xf>
    <xf numFmtId="3" fontId="6" fillId="8" borderId="38" xfId="0" applyNumberFormat="1" applyFont="1" applyFill="1" applyBorder="1"/>
    <xf numFmtId="3" fontId="6" fillId="8" borderId="39" xfId="0" applyNumberFormat="1" applyFont="1" applyFill="1" applyBorder="1"/>
    <xf numFmtId="172" fontId="6" fillId="8" borderId="40" xfId="0" applyNumberFormat="1" applyFont="1" applyFill="1" applyBorder="1"/>
    <xf numFmtId="0" fontId="6" fillId="8" borderId="27" xfId="0" applyFont="1" applyFill="1" applyBorder="1" applyAlignment="1">
      <alignment horizontal="center"/>
    </xf>
    <xf numFmtId="0" fontId="6" fillId="8" borderId="69" xfId="0" applyFont="1" applyFill="1" applyBorder="1" applyAlignment="1">
      <alignment wrapText="1"/>
    </xf>
    <xf numFmtId="3" fontId="6" fillId="8" borderId="41" xfId="0" applyNumberFormat="1" applyFont="1" applyFill="1" applyBorder="1"/>
    <xf numFmtId="3" fontId="6" fillId="8" borderId="37" xfId="0" applyNumberFormat="1" applyFont="1" applyFill="1" applyBorder="1"/>
    <xf numFmtId="172" fontId="6" fillId="8" borderId="42" xfId="0" applyNumberFormat="1" applyFont="1" applyFill="1" applyBorder="1"/>
    <xf numFmtId="0" fontId="17" fillId="8" borderId="0" xfId="108" applyFont="1" applyFill="1" applyBorder="1" applyAlignment="1" applyProtection="1">
      <alignment horizontal="right"/>
    </xf>
    <xf numFmtId="0" fontId="6" fillId="8" borderId="62" xfId="0" applyFont="1" applyFill="1" applyBorder="1" applyAlignment="1">
      <alignment horizontal="center"/>
    </xf>
    <xf numFmtId="0" fontId="6" fillId="8" borderId="72" xfId="0" applyFont="1" applyFill="1" applyBorder="1" applyAlignment="1">
      <alignment wrapText="1"/>
    </xf>
    <xf numFmtId="3" fontId="6" fillId="8" borderId="43" xfId="0" applyNumberFormat="1" applyFont="1" applyFill="1" applyBorder="1"/>
    <xf numFmtId="3" fontId="6" fillId="8" borderId="44" xfId="0" applyNumberFormat="1" applyFont="1" applyFill="1" applyBorder="1"/>
    <xf numFmtId="172" fontId="6" fillId="8" borderId="45" xfId="0" applyNumberFormat="1" applyFont="1" applyFill="1" applyBorder="1"/>
    <xf numFmtId="0" fontId="8" fillId="8" borderId="38" xfId="0" applyFont="1" applyFill="1" applyBorder="1" applyAlignment="1">
      <alignment horizontal="center"/>
    </xf>
    <xf numFmtId="3" fontId="8" fillId="8" borderId="39" xfId="0" applyNumberFormat="1" applyFont="1" applyFill="1" applyBorder="1" applyAlignment="1">
      <alignment wrapText="1"/>
    </xf>
    <xf numFmtId="3" fontId="8" fillId="8" borderId="74" xfId="0" applyNumberFormat="1" applyFont="1" applyFill="1" applyBorder="1"/>
    <xf numFmtId="165" fontId="8" fillId="8" borderId="75" xfId="0" applyNumberFormat="1" applyFont="1" applyFill="1" applyBorder="1"/>
    <xf numFmtId="0" fontId="8" fillId="8" borderId="0" xfId="0" applyFont="1" applyFill="1"/>
    <xf numFmtId="0" fontId="8" fillId="8" borderId="76" xfId="0" applyFont="1" applyFill="1" applyBorder="1" applyAlignment="1">
      <alignment horizontal="center"/>
    </xf>
    <xf numFmtId="3" fontId="8" fillId="8" borderId="77" xfId="0" applyNumberFormat="1" applyFont="1" applyFill="1" applyBorder="1" applyAlignment="1">
      <alignment wrapText="1"/>
    </xf>
    <xf numFmtId="3" fontId="8" fillId="8" borderId="77" xfId="0" applyNumberFormat="1" applyFont="1" applyFill="1" applyBorder="1"/>
    <xf numFmtId="165" fontId="8" fillId="8" borderId="78" xfId="0" applyNumberFormat="1" applyFont="1" applyFill="1" applyBorder="1"/>
    <xf numFmtId="0" fontId="6" fillId="8" borderId="43" xfId="0" applyFont="1" applyFill="1" applyBorder="1" applyAlignment="1">
      <alignment horizontal="center"/>
    </xf>
    <xf numFmtId="3" fontId="6" fillId="8" borderId="44" xfId="0" applyNumberFormat="1" applyFont="1" applyFill="1" applyBorder="1" applyAlignment="1">
      <alignment wrapText="1"/>
    </xf>
    <xf numFmtId="165" fontId="6" fillId="8" borderId="45" xfId="0" applyNumberFormat="1" applyFont="1" applyFill="1" applyBorder="1"/>
    <xf numFmtId="3" fontId="6" fillId="8" borderId="39" xfId="0" applyNumberFormat="1" applyFont="1" applyFill="1" applyBorder="1" applyAlignment="1">
      <alignment wrapText="1"/>
    </xf>
    <xf numFmtId="165" fontId="6" fillId="8" borderId="40" xfId="0" applyNumberFormat="1" applyFont="1" applyFill="1" applyBorder="1"/>
    <xf numFmtId="0" fontId="8" fillId="8" borderId="41" xfId="0" applyFont="1" applyFill="1" applyBorder="1" applyAlignment="1">
      <alignment horizontal="center"/>
    </xf>
    <xf numFmtId="3" fontId="6" fillId="8" borderId="37" xfId="0" applyNumberFormat="1" applyFont="1" applyFill="1" applyBorder="1" applyAlignment="1">
      <alignment wrapText="1"/>
    </xf>
    <xf numFmtId="165" fontId="6" fillId="8" borderId="42" xfId="0" applyNumberFormat="1" applyFont="1" applyFill="1" applyBorder="1"/>
    <xf numFmtId="0" fontId="8" fillId="8" borderId="43" xfId="0" applyFont="1" applyFill="1" applyBorder="1" applyAlignment="1">
      <alignment horizontal="center"/>
    </xf>
    <xf numFmtId="0" fontId="8" fillId="8" borderId="73" xfId="0" applyFont="1" applyFill="1" applyBorder="1" applyAlignment="1">
      <alignment horizontal="center"/>
    </xf>
    <xf numFmtId="3" fontId="6" fillId="8" borderId="74" xfId="0" applyNumberFormat="1" applyFont="1" applyFill="1" applyBorder="1" applyAlignment="1">
      <alignment wrapText="1"/>
    </xf>
    <xf numFmtId="3" fontId="6" fillId="8" borderId="74" xfId="0" applyNumberFormat="1" applyFont="1" applyFill="1" applyBorder="1"/>
    <xf numFmtId="165" fontId="6" fillId="8" borderId="75" xfId="0" applyNumberFormat="1" applyFont="1" applyFill="1" applyBorder="1"/>
    <xf numFmtId="0" fontId="6" fillId="8" borderId="0" xfId="0" applyFont="1" applyFill="1" applyAlignment="1"/>
    <xf numFmtId="0" fontId="6" fillId="8" borderId="0" xfId="0" applyFont="1" applyFill="1" applyAlignment="1">
      <alignment horizontal="center"/>
    </xf>
    <xf numFmtId="3" fontId="6" fillId="0" borderId="48" xfId="0" applyNumberFormat="1" applyFont="1" applyBorder="1"/>
    <xf numFmtId="3" fontId="6" fillId="0" borderId="17" xfId="0" applyNumberFormat="1" applyFont="1" applyBorder="1"/>
    <xf numFmtId="0" fontId="13" fillId="9" borderId="0" xfId="7" applyFont="1" applyFill="1" applyAlignment="1"/>
    <xf numFmtId="0" fontId="11" fillId="9" borderId="0" xfId="7" applyFont="1" applyFill="1" applyAlignment="1">
      <alignment horizontal="center"/>
    </xf>
    <xf numFmtId="0" fontId="14" fillId="0" borderId="0" xfId="151" applyNumberFormat="1" applyFont="1" applyBorder="1"/>
    <xf numFmtId="3" fontId="14" fillId="0" borderId="0" xfId="151" applyNumberFormat="1" applyFont="1" applyBorder="1"/>
    <xf numFmtId="1" fontId="15" fillId="0" borderId="34" xfId="151" applyNumberFormat="1" applyFont="1" applyBorder="1" applyAlignment="1">
      <alignment vertical="center"/>
    </xf>
    <xf numFmtId="0" fontId="15" fillId="0" borderId="36" xfId="151" applyNumberFormat="1" applyFont="1" applyBorder="1" applyAlignment="1">
      <alignment vertical="center"/>
    </xf>
    <xf numFmtId="0" fontId="15" fillId="0" borderId="0" xfId="153" applyNumberFormat="1" applyFont="1" applyBorder="1"/>
    <xf numFmtId="0" fontId="15" fillId="0" borderId="0" xfId="0" applyFont="1"/>
    <xf numFmtId="0" fontId="15" fillId="0" borderId="36" xfId="0" applyFont="1" applyBorder="1"/>
    <xf numFmtId="1" fontId="15" fillId="0" borderId="0" xfId="7" applyNumberFormat="1" applyFont="1" applyBorder="1" applyAlignment="1">
      <alignment horizontal="right" vertical="center"/>
    </xf>
    <xf numFmtId="0" fontId="15" fillId="0" borderId="36" xfId="153" applyNumberFormat="1" applyFont="1" applyBorder="1"/>
    <xf numFmtId="0" fontId="24" fillId="0" borderId="0" xfId="0" applyFont="1" applyBorder="1"/>
    <xf numFmtId="3" fontId="11" fillId="0" borderId="35" xfId="0" applyNumberFormat="1" applyFont="1" applyFill="1" applyBorder="1"/>
    <xf numFmtId="3" fontId="11" fillId="0" borderId="35" xfId="0" applyNumberFormat="1" applyFont="1" applyBorder="1"/>
    <xf numFmtId="0" fontId="6" fillId="0" borderId="37" xfId="0" applyFont="1" applyBorder="1"/>
    <xf numFmtId="0" fontId="6" fillId="0" borderId="41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44" xfId="0" applyFont="1" applyBorder="1"/>
    <xf numFmtId="0" fontId="6" fillId="0" borderId="45" xfId="0" applyFont="1" applyBorder="1"/>
    <xf numFmtId="0" fontId="8" fillId="0" borderId="39" xfId="0" applyFont="1" applyBorder="1"/>
    <xf numFmtId="0" fontId="8" fillId="0" borderId="40" xfId="0" applyFont="1" applyBorder="1"/>
    <xf numFmtId="0" fontId="6" fillId="0" borderId="88" xfId="0" applyFont="1" applyBorder="1"/>
    <xf numFmtId="3" fontId="8" fillId="0" borderId="90" xfId="0" applyNumberFormat="1" applyFont="1" applyFill="1" applyBorder="1" applyAlignment="1">
      <alignment wrapText="1"/>
    </xf>
    <xf numFmtId="0" fontId="8" fillId="0" borderId="38" xfId="0" applyFont="1" applyBorder="1"/>
    <xf numFmtId="0" fontId="8" fillId="0" borderId="90" xfId="0" applyFont="1" applyBorder="1"/>
    <xf numFmtId="3" fontId="6" fillId="0" borderId="91" xfId="0" applyNumberFormat="1" applyFont="1" applyFill="1" applyBorder="1" applyAlignment="1">
      <alignment wrapText="1"/>
    </xf>
    <xf numFmtId="3" fontId="6" fillId="0" borderId="92" xfId="0" applyNumberFormat="1" applyFont="1" applyFill="1" applyBorder="1" applyAlignment="1">
      <alignment wrapText="1"/>
    </xf>
    <xf numFmtId="0" fontId="6" fillId="5" borderId="38" xfId="0" applyFont="1" applyFill="1" applyBorder="1"/>
    <xf numFmtId="0" fontId="6" fillId="5" borderId="39" xfId="0" applyFont="1" applyFill="1" applyBorder="1"/>
    <xf numFmtId="0" fontId="6" fillId="5" borderId="40" xfId="0" applyFont="1" applyFill="1" applyBorder="1"/>
    <xf numFmtId="0" fontId="6" fillId="5" borderId="29" xfId="0" applyFont="1" applyFill="1" applyBorder="1"/>
    <xf numFmtId="0" fontId="6" fillId="5" borderId="41" xfId="0" applyFont="1" applyFill="1" applyBorder="1"/>
    <xf numFmtId="0" fontId="6" fillId="5" borderId="37" xfId="0" applyFont="1" applyFill="1" applyBorder="1"/>
    <xf numFmtId="0" fontId="6" fillId="5" borderId="42" xfId="0" applyFont="1" applyFill="1" applyBorder="1"/>
    <xf numFmtId="0" fontId="6" fillId="5" borderId="17" xfId="0" applyFont="1" applyFill="1" applyBorder="1"/>
    <xf numFmtId="0" fontId="6" fillId="5" borderId="43" xfId="0" applyFont="1" applyFill="1" applyBorder="1"/>
    <xf numFmtId="0" fontId="6" fillId="5" borderId="44" xfId="0" applyFont="1" applyFill="1" applyBorder="1"/>
    <xf numFmtId="0" fontId="6" fillId="5" borderId="45" xfId="0" applyFont="1" applyFill="1" applyBorder="1"/>
    <xf numFmtId="0" fontId="6" fillId="5" borderId="79" xfId="0" applyFont="1" applyFill="1" applyBorder="1"/>
    <xf numFmtId="0" fontId="6" fillId="5" borderId="80" xfId="0" applyFont="1" applyFill="1" applyBorder="1"/>
    <xf numFmtId="0" fontId="6" fillId="5" borderId="81" xfId="0" applyFont="1" applyFill="1" applyBorder="1"/>
    <xf numFmtId="0" fontId="0" fillId="0" borderId="0" xfId="0" applyFont="1"/>
    <xf numFmtId="3" fontId="6" fillId="0" borderId="95" xfId="0" applyNumberFormat="1" applyFont="1" applyBorder="1"/>
    <xf numFmtId="0" fontId="8" fillId="0" borderId="38" xfId="0" applyFont="1" applyBorder="1" applyAlignment="1">
      <alignment horizontal="center"/>
    </xf>
    <xf numFmtId="1" fontId="8" fillId="0" borderId="40" xfId="0" applyNumberFormat="1" applyFont="1" applyBorder="1"/>
    <xf numFmtId="0" fontId="8" fillId="0" borderId="41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3" fontId="8" fillId="0" borderId="96" xfId="0" applyNumberFormat="1" applyFont="1" applyFill="1" applyBorder="1" applyAlignment="1">
      <alignment wrapText="1"/>
    </xf>
    <xf numFmtId="3" fontId="6" fillId="0" borderId="97" xfId="0" applyNumberFormat="1" applyFont="1" applyFill="1" applyBorder="1" applyAlignment="1">
      <alignment wrapText="1"/>
    </xf>
    <xf numFmtId="1" fontId="6" fillId="0" borderId="42" xfId="0" applyNumberFormat="1" applyFont="1" applyBorder="1"/>
    <xf numFmtId="1" fontId="6" fillId="0" borderId="37" xfId="0" applyNumberFormat="1" applyFont="1" applyBorder="1"/>
    <xf numFmtId="3" fontId="6" fillId="0" borderId="98" xfId="0" applyNumberFormat="1" applyFont="1" applyFill="1" applyBorder="1" applyAlignment="1">
      <alignment wrapText="1"/>
    </xf>
    <xf numFmtId="0" fontId="6" fillId="0" borderId="72" xfId="0" applyFont="1" applyFill="1" applyBorder="1" applyAlignment="1">
      <alignment horizontal="center"/>
    </xf>
    <xf numFmtId="0" fontId="6" fillId="0" borderId="72" xfId="0" applyFont="1" applyFill="1" applyBorder="1" applyAlignment="1">
      <alignment wrapText="1"/>
    </xf>
    <xf numFmtId="1" fontId="6" fillId="0" borderId="45" xfId="0" applyNumberFormat="1" applyFont="1" applyBorder="1"/>
    <xf numFmtId="0" fontId="6" fillId="0" borderId="99" xfId="0" applyFont="1" applyBorder="1" applyAlignment="1">
      <alignment horizontal="center"/>
    </xf>
    <xf numFmtId="0" fontId="6" fillId="0" borderId="100" xfId="0" applyFont="1" applyBorder="1" applyAlignment="1">
      <alignment horizontal="center"/>
    </xf>
    <xf numFmtId="0" fontId="6" fillId="0" borderId="101" xfId="0" applyFont="1" applyBorder="1" applyAlignment="1">
      <alignment horizontal="center"/>
    </xf>
    <xf numFmtId="3" fontId="6" fillId="0" borderId="89" xfId="0" applyNumberFormat="1" applyFont="1" applyBorder="1"/>
    <xf numFmtId="3" fontId="6" fillId="0" borderId="93" xfId="0" applyNumberFormat="1" applyFont="1" applyBorder="1"/>
    <xf numFmtId="0" fontId="11" fillId="0" borderId="36" xfId="0" applyFont="1" applyBorder="1"/>
    <xf numFmtId="0" fontId="6" fillId="0" borderId="102" xfId="0" applyFont="1" applyBorder="1" applyAlignment="1">
      <alignment horizontal="center"/>
    </xf>
    <xf numFmtId="3" fontId="6" fillId="0" borderId="103" xfId="0" applyNumberFormat="1" applyFont="1" applyFill="1" applyBorder="1" applyAlignment="1">
      <alignment wrapText="1"/>
    </xf>
    <xf numFmtId="3" fontId="6" fillId="0" borderId="94" xfId="0" applyNumberFormat="1" applyFont="1" applyBorder="1"/>
    <xf numFmtId="1" fontId="6" fillId="0" borderId="75" xfId="0" applyNumberFormat="1" applyFont="1" applyBorder="1"/>
    <xf numFmtId="0" fontId="6" fillId="5" borderId="82" xfId="0" applyFont="1" applyFill="1" applyBorder="1"/>
    <xf numFmtId="0" fontId="6" fillId="5" borderId="83" xfId="0" applyFont="1" applyFill="1" applyBorder="1"/>
    <xf numFmtId="0" fontId="6" fillId="5" borderId="84" xfId="0" applyFont="1" applyFill="1" applyBorder="1"/>
    <xf numFmtId="0" fontId="6" fillId="5" borderId="95" xfId="0" applyFont="1" applyFill="1" applyBorder="1"/>
    <xf numFmtId="3" fontId="8" fillId="0" borderId="104" xfId="0" applyNumberFormat="1" applyFont="1" applyFill="1" applyBorder="1" applyAlignment="1">
      <alignment wrapText="1"/>
    </xf>
    <xf numFmtId="0" fontId="8" fillId="0" borderId="85" xfId="0" applyFont="1" applyBorder="1"/>
    <xf numFmtId="0" fontId="8" fillId="0" borderId="86" xfId="0" applyFont="1" applyBorder="1"/>
    <xf numFmtId="0" fontId="8" fillId="0" borderId="87" xfId="0" applyFont="1" applyBorder="1"/>
    <xf numFmtId="0" fontId="8" fillId="0" borderId="104" xfId="0" applyFont="1" applyBorder="1"/>
    <xf numFmtId="1" fontId="8" fillId="0" borderId="75" xfId="0" applyNumberFormat="1" applyFont="1" applyBorder="1"/>
    <xf numFmtId="0" fontId="6" fillId="0" borderId="73" xfId="0" applyFont="1" applyBorder="1" applyAlignment="1">
      <alignment horizontal="center"/>
    </xf>
    <xf numFmtId="3" fontId="6" fillId="0" borderId="105" xfId="0" applyNumberFormat="1" applyFont="1" applyFill="1" applyBorder="1" applyAlignment="1">
      <alignment wrapText="1"/>
    </xf>
    <xf numFmtId="3" fontId="6" fillId="0" borderId="73" xfId="0" applyNumberFormat="1" applyFont="1" applyBorder="1"/>
    <xf numFmtId="3" fontId="6" fillId="0" borderId="74" xfId="0" applyNumberFormat="1" applyFont="1" applyBorder="1"/>
    <xf numFmtId="3" fontId="8" fillId="0" borderId="94" xfId="0" applyNumberFormat="1" applyFont="1" applyBorder="1"/>
    <xf numFmtId="3" fontId="15" fillId="4" borderId="35" xfId="12" applyNumberFormat="1" applyFont="1" applyFill="1" applyBorder="1" applyAlignment="1">
      <alignment horizontal="right" vertical="center"/>
    </xf>
    <xf numFmtId="3" fontId="15" fillId="0" borderId="35" xfId="12" applyNumberFormat="1" applyFont="1" applyBorder="1" applyAlignment="1">
      <alignment horizontal="right" vertical="center"/>
    </xf>
    <xf numFmtId="3" fontId="15" fillId="4" borderId="0" xfId="12" applyNumberFormat="1" applyFont="1" applyFill="1" applyBorder="1" applyAlignment="1"/>
    <xf numFmtId="3" fontId="14" fillId="0" borderId="0" xfId="12" applyNumberFormat="1" applyFont="1" applyBorder="1" applyAlignment="1">
      <alignment horizontal="right"/>
    </xf>
    <xf numFmtId="3" fontId="14" fillId="9" borderId="0" xfId="12" applyNumberFormat="1" applyFont="1" applyFill="1" applyBorder="1" applyAlignment="1">
      <alignment horizontal="right"/>
    </xf>
    <xf numFmtId="3" fontId="15" fillId="4" borderId="36" xfId="12" applyNumberFormat="1" applyFont="1" applyFill="1" applyBorder="1" applyAlignment="1"/>
    <xf numFmtId="3" fontId="14" fillId="0" borderId="36" xfId="12" applyNumberFormat="1" applyFont="1" applyBorder="1" applyAlignment="1">
      <alignment horizontal="right"/>
    </xf>
    <xf numFmtId="3" fontId="23" fillId="0" borderId="36" xfId="12" applyNumberFormat="1" applyFont="1" applyBorder="1" applyAlignment="1">
      <alignment horizontal="right"/>
    </xf>
    <xf numFmtId="3" fontId="14" fillId="0" borderId="0" xfId="12" applyNumberFormat="1" applyFont="1" applyFill="1" applyBorder="1" applyAlignment="1">
      <alignment horizontal="right"/>
    </xf>
    <xf numFmtId="0" fontId="11" fillId="0" borderId="35" xfId="0" applyFont="1" applyBorder="1" applyAlignment="1">
      <alignment wrapText="1"/>
    </xf>
    <xf numFmtId="3" fontId="14" fillId="0" borderId="35" xfId="12" applyNumberFormat="1" applyFont="1" applyFill="1" applyBorder="1" applyAlignment="1">
      <alignment horizontal="right"/>
    </xf>
    <xf numFmtId="3" fontId="17" fillId="0" borderId="0" xfId="0" applyNumberFormat="1" applyFont="1" applyBorder="1" applyAlignment="1" applyProtection="1">
      <alignment horizontal="right"/>
    </xf>
    <xf numFmtId="0" fontId="11" fillId="0" borderId="38" xfId="0" applyFont="1" applyBorder="1"/>
    <xf numFmtId="0" fontId="11" fillId="0" borderId="40" xfId="0" applyFont="1" applyBorder="1"/>
    <xf numFmtId="0" fontId="11" fillId="0" borderId="41" xfId="0" applyFont="1" applyBorder="1"/>
    <xf numFmtId="0" fontId="11" fillId="0" borderId="42" xfId="0" applyFont="1" applyBorder="1"/>
    <xf numFmtId="0" fontId="11" fillId="0" borderId="43" xfId="0" applyFont="1" applyBorder="1"/>
    <xf numFmtId="0" fontId="11" fillId="0" borderId="45" xfId="0" applyFont="1" applyBorder="1"/>
    <xf numFmtId="0" fontId="6" fillId="0" borderId="106" xfId="0" applyFont="1" applyBorder="1"/>
    <xf numFmtId="0" fontId="6" fillId="0" borderId="107" xfId="0" applyFont="1" applyBorder="1"/>
    <xf numFmtId="0" fontId="6" fillId="0" borderId="108" xfId="0" applyFont="1" applyBorder="1"/>
    <xf numFmtId="0" fontId="8" fillId="0" borderId="109" xfId="0" applyFont="1" applyBorder="1"/>
    <xf numFmtId="0" fontId="8" fillId="0" borderId="110" xfId="0" applyFont="1" applyBorder="1"/>
    <xf numFmtId="0" fontId="8" fillId="0" borderId="111" xfId="0" applyFont="1" applyBorder="1"/>
    <xf numFmtId="0" fontId="14" fillId="0" borderId="37" xfId="0" applyFont="1" applyBorder="1" applyAlignment="1" applyProtection="1">
      <alignment horizontal="right"/>
      <protection locked="0"/>
    </xf>
    <xf numFmtId="0" fontId="14" fillId="0" borderId="38" xfId="0" applyFont="1" applyBorder="1" applyAlignment="1" applyProtection="1">
      <alignment horizontal="right"/>
      <protection locked="0"/>
    </xf>
    <xf numFmtId="0" fontId="14" fillId="0" borderId="39" xfId="0" applyFont="1" applyBorder="1" applyAlignment="1" applyProtection="1">
      <alignment horizontal="right"/>
      <protection locked="0"/>
    </xf>
    <xf numFmtId="0" fontId="14" fillId="0" borderId="40" xfId="0" applyFont="1" applyBorder="1" applyAlignment="1" applyProtection="1">
      <alignment horizontal="right"/>
      <protection locked="0"/>
    </xf>
    <xf numFmtId="0" fontId="14" fillId="0" borderId="41" xfId="0" applyFont="1" applyBorder="1" applyAlignment="1" applyProtection="1">
      <alignment horizontal="right"/>
      <protection locked="0"/>
    </xf>
    <xf numFmtId="0" fontId="14" fillId="0" borderId="42" xfId="0" applyFont="1" applyBorder="1" applyAlignment="1" applyProtection="1">
      <alignment horizontal="right"/>
      <protection locked="0"/>
    </xf>
    <xf numFmtId="0" fontId="14" fillId="0" borderId="43" xfId="0" applyFont="1" applyBorder="1" applyAlignment="1" applyProtection="1">
      <alignment horizontal="right"/>
      <protection locked="0"/>
    </xf>
    <xf numFmtId="0" fontId="14" fillId="0" borderId="44" xfId="0" applyFont="1" applyBorder="1" applyAlignment="1" applyProtection="1">
      <alignment horizontal="right"/>
      <protection locked="0"/>
    </xf>
    <xf numFmtId="0" fontId="14" fillId="0" borderId="45" xfId="0" applyFont="1" applyBorder="1" applyAlignment="1" applyProtection="1">
      <alignment horizontal="right"/>
      <protection locked="0"/>
    </xf>
    <xf numFmtId="0" fontId="6" fillId="0" borderId="76" xfId="0" applyFont="1" applyFill="1" applyBorder="1"/>
    <xf numFmtId="0" fontId="6" fillId="0" borderId="77" xfId="0" applyFont="1" applyFill="1" applyBorder="1"/>
    <xf numFmtId="0" fontId="6" fillId="0" borderId="78" xfId="0" applyFont="1" applyFill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Fill="1" applyBorder="1" applyAlignment="1">
      <alignment horizontal="center" wrapText="1"/>
    </xf>
    <xf numFmtId="0" fontId="8" fillId="0" borderId="104" xfId="0" applyFont="1" applyBorder="1" applyAlignment="1">
      <alignment horizontal="center" wrapText="1"/>
    </xf>
    <xf numFmtId="3" fontId="8" fillId="0" borderId="73" xfId="0" applyNumberFormat="1" applyFont="1" applyBorder="1"/>
    <xf numFmtId="3" fontId="8" fillId="0" borderId="74" xfId="0" applyNumberFormat="1" applyFont="1" applyBorder="1"/>
    <xf numFmtId="3" fontId="14" fillId="0" borderId="38" xfId="0" applyNumberFormat="1" applyFont="1" applyBorder="1" applyAlignment="1" applyProtection="1">
      <alignment horizontal="right"/>
    </xf>
    <xf numFmtId="3" fontId="14" fillId="0" borderId="40" xfId="0" applyNumberFormat="1" applyFont="1" applyBorder="1" applyAlignment="1" applyProtection="1">
      <alignment horizontal="right"/>
    </xf>
    <xf numFmtId="3" fontId="14" fillId="0" borderId="41" xfId="0" applyNumberFormat="1" applyFont="1" applyBorder="1" applyAlignment="1" applyProtection="1">
      <alignment horizontal="right"/>
    </xf>
    <xf numFmtId="3" fontId="14" fillId="0" borderId="42" xfId="0" applyNumberFormat="1" applyFont="1" applyBorder="1" applyAlignment="1" applyProtection="1">
      <alignment horizontal="right"/>
    </xf>
    <xf numFmtId="3" fontId="14" fillId="0" borderId="43" xfId="0" applyNumberFormat="1" applyFont="1" applyBorder="1" applyAlignment="1" applyProtection="1">
      <alignment horizontal="right"/>
    </xf>
    <xf numFmtId="3" fontId="14" fillId="0" borderId="45" xfId="0" applyNumberFormat="1" applyFont="1" applyBorder="1" applyAlignment="1" applyProtection="1">
      <alignment horizontal="right"/>
    </xf>
    <xf numFmtId="0" fontId="8" fillId="8" borderId="64" xfId="0" applyFont="1" applyFill="1" applyBorder="1" applyAlignment="1">
      <alignment horizontal="center"/>
    </xf>
    <xf numFmtId="0" fontId="8" fillId="8" borderId="65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 applyAlignment="1">
      <alignment horizontal="center"/>
    </xf>
    <xf numFmtId="0" fontId="0" fillId="0" borderId="25" xfId="0" applyFill="1" applyBorder="1"/>
    <xf numFmtId="0" fontId="8" fillId="7" borderId="3" xfId="0" applyFont="1" applyFill="1" applyBorder="1" applyAlignment="1">
      <alignment horizontal="center"/>
    </xf>
    <xf numFmtId="3" fontId="6" fillId="0" borderId="96" xfId="0" applyNumberFormat="1" applyFont="1" applyFill="1" applyBorder="1" applyAlignment="1">
      <alignment wrapText="1"/>
    </xf>
    <xf numFmtId="0" fontId="6" fillId="0" borderId="38" xfId="0" applyFont="1" applyBorder="1" applyAlignment="1">
      <alignment horizontal="center"/>
    </xf>
    <xf numFmtId="3" fontId="6" fillId="0" borderId="38" xfId="0" applyNumberFormat="1" applyFont="1" applyBorder="1"/>
    <xf numFmtId="3" fontId="6" fillId="0" borderId="39" xfId="0" applyNumberFormat="1" applyFont="1" applyBorder="1"/>
    <xf numFmtId="1" fontId="6" fillId="0" borderId="40" xfId="0" applyNumberFormat="1" applyFont="1" applyBorder="1"/>
    <xf numFmtId="3" fontId="11" fillId="0" borderId="37" xfId="0" applyNumberFormat="1" applyFont="1" applyFill="1" applyBorder="1"/>
    <xf numFmtId="1" fontId="15" fillId="0" borderId="37" xfId="7" applyNumberFormat="1" applyFont="1" applyBorder="1" applyAlignment="1">
      <alignment horizontal="right" vertical="center"/>
    </xf>
    <xf numFmtId="3" fontId="13" fillId="0" borderId="37" xfId="0" applyNumberFormat="1" applyFont="1" applyFill="1" applyBorder="1"/>
    <xf numFmtId="3" fontId="11" fillId="0" borderId="37" xfId="0" applyNumberFormat="1" applyFont="1" applyBorder="1" applyAlignment="1"/>
    <xf numFmtId="0" fontId="15" fillId="0" borderId="0" xfId="153" applyNumberFormat="1" applyFont="1" applyFill="1" applyBorder="1"/>
    <xf numFmtId="3" fontId="13" fillId="9" borderId="37" xfId="0" applyNumberFormat="1" applyFont="1" applyFill="1" applyBorder="1"/>
    <xf numFmtId="3" fontId="13" fillId="9" borderId="37" xfId="0" applyNumberFormat="1" applyFont="1" applyFill="1" applyBorder="1" applyAlignment="1"/>
  </cellXfs>
  <cellStyles count="155">
    <cellStyle name="Hyperkobling 2" xfId="40"/>
    <cellStyle name="Komma" xfId="1" builtinId="3" customBuiltin="1"/>
    <cellStyle name="Komma 2" xfId="12"/>
    <cellStyle name="Komma 2 2" xfId="152"/>
    <cellStyle name="Komma 3" xfId="21"/>
    <cellStyle name="Normal" xfId="0" builtinId="0" customBuiltin="1"/>
    <cellStyle name="Normal 10" xfId="47"/>
    <cellStyle name="Normal 10 2" xfId="108"/>
    <cellStyle name="Normal 10 3" xfId="116"/>
    <cellStyle name="Normal 10 3 2" xfId="150"/>
    <cellStyle name="Normal 10 4" xfId="84"/>
    <cellStyle name="Normal 11" xfId="14"/>
    <cellStyle name="Normal 11 2" xfId="78"/>
    <cellStyle name="Normal 12" xfId="54"/>
    <cellStyle name="Normal 2" xfId="3"/>
    <cellStyle name="Normal 2 2" xfId="41"/>
    <cellStyle name="Normal 2 2 2" xfId="91"/>
    <cellStyle name="Normal 2 2 3" xfId="69"/>
    <cellStyle name="Normal 2 3" xfId="18"/>
    <cellStyle name="Normal 2 3 2" xfId="90"/>
    <cellStyle name="Normal 2 4" xfId="98"/>
    <cellStyle name="Normal 3" xfId="8"/>
    <cellStyle name="Normal 3 2" xfId="22"/>
    <cellStyle name="Normal 3 2 2" xfId="100"/>
    <cellStyle name="Normal 3 2 3" xfId="80"/>
    <cellStyle name="Normal 3 3" xfId="15"/>
    <cellStyle name="Normal 3 3 2" xfId="88"/>
    <cellStyle name="Normal 3 4" xfId="97"/>
    <cellStyle name="Normal 3 5" xfId="109"/>
    <cellStyle name="Normal 3 5 2" xfId="143"/>
    <cellStyle name="Normal 3 6" xfId="77"/>
    <cellStyle name="Normal 4" xfId="10"/>
    <cellStyle name="Normal 4 10" xfId="55"/>
    <cellStyle name="Normal 4 2" xfId="25"/>
    <cellStyle name="Normal 4 2 2" xfId="33"/>
    <cellStyle name="Normal 4 2 2 2" xfId="135"/>
    <cellStyle name="Normal 4 2 2 3" xfId="63"/>
    <cellStyle name="Normal 4 2 3" xfId="37"/>
    <cellStyle name="Normal 4 2 3 2" xfId="67"/>
    <cellStyle name="Normal 4 2 4" xfId="120"/>
    <cellStyle name="Normal 4 2 5" xfId="131"/>
    <cellStyle name="Normal 4 2 6" xfId="139"/>
    <cellStyle name="Normal 4 2 7" xfId="125"/>
    <cellStyle name="Normal 4 2 8" xfId="57"/>
    <cellStyle name="Normal 4 2_MAL2T-2014A.XLS" xfId="141"/>
    <cellStyle name="Normal 4 3" xfId="28"/>
    <cellStyle name="Normal 4 3 2" xfId="50"/>
    <cellStyle name="Normal 4 3 2 2" xfId="133"/>
    <cellStyle name="Normal 4 3 2 3" xfId="72"/>
    <cellStyle name="Normal 4 3 3" xfId="117"/>
    <cellStyle name="Normal 4 3 4" xfId="122"/>
    <cellStyle name="Normal 4 3 5" xfId="128"/>
    <cellStyle name="Normal 4 3 6" xfId="60"/>
    <cellStyle name="Normal 4 3_MAL2T-2014A.XLS" xfId="142"/>
    <cellStyle name="Normal 4 4" xfId="29"/>
    <cellStyle name="Normal 4 4 2" xfId="52"/>
    <cellStyle name="Normal 4 4 2 2" xfId="74"/>
    <cellStyle name="Normal 4 4 3" xfId="61"/>
    <cellStyle name="Normal 4 5" xfId="35"/>
    <cellStyle name="Normal 4 5 2" xfId="65"/>
    <cellStyle name="Normal 4 6" xfId="23"/>
    <cellStyle name="Normal 4 6 2" xfId="118"/>
    <cellStyle name="Normal 4 7" xfId="129"/>
    <cellStyle name="Normal 4 8" xfId="137"/>
    <cellStyle name="Normal 4 9" xfId="123"/>
    <cellStyle name="Normal 4_MAL1K-2014A.XLS" xfId="42"/>
    <cellStyle name="Normal 5" xfId="13"/>
    <cellStyle name="Normal 5 2" xfId="32"/>
    <cellStyle name="Normal 5 2 2" xfId="103"/>
    <cellStyle name="Normal 5 2 3" xfId="111"/>
    <cellStyle name="Normal 5 2 3 2" xfId="145"/>
    <cellStyle name="Normal 5 2 4" xfId="79"/>
    <cellStyle name="Normal 5 3" xfId="39"/>
    <cellStyle name="Normal 5 4" xfId="48"/>
    <cellStyle name="Normal 5 4 2" xfId="70"/>
    <cellStyle name="Normal 5 5" xfId="19"/>
    <cellStyle name="Normal 5 5 2" xfId="99"/>
    <cellStyle name="Normal 5 6" xfId="110"/>
    <cellStyle name="Normal 5 6 2" xfId="144"/>
    <cellStyle name="Normal 6" xfId="43"/>
    <cellStyle name="Normal 6 2" xfId="83"/>
    <cellStyle name="Normal 6 3" xfId="104"/>
    <cellStyle name="Normal 6 4" xfId="112"/>
    <cellStyle name="Normal 6 4 2" xfId="146"/>
    <cellStyle name="Normal 6 5" xfId="76"/>
    <cellStyle name="Normal 7" xfId="45"/>
    <cellStyle name="Normal 7 2" xfId="106"/>
    <cellStyle name="Normal 7 3" xfId="114"/>
    <cellStyle name="Normal 7 3 2" xfId="148"/>
    <cellStyle name="Normal 7 4" xfId="81"/>
    <cellStyle name="Normal 8" xfId="46"/>
    <cellStyle name="Normal 8 2" xfId="96"/>
    <cellStyle name="Normal 8 3" xfId="94"/>
    <cellStyle name="Normal 8 4" xfId="107"/>
    <cellStyle name="Normal 8 5" xfId="115"/>
    <cellStyle name="Normal 8 5 2" xfId="149"/>
    <cellStyle name="Normal 8 6" xfId="86"/>
    <cellStyle name="Normal 9" xfId="44"/>
    <cellStyle name="Normal 9 2" xfId="105"/>
    <cellStyle name="Normal 9 3" xfId="113"/>
    <cellStyle name="Normal 9 3 2" xfId="147"/>
    <cellStyle name="Normal 9 4" xfId="85"/>
    <cellStyle name="Normal_IN9813 2" xfId="153"/>
    <cellStyle name="Normal_IN9828" xfId="7"/>
    <cellStyle name="Normal_SO02ny 2" xfId="151"/>
    <cellStyle name="Prosent" xfId="2" builtinId="5" customBuiltin="1"/>
    <cellStyle name="Prosent 13" xfId="154"/>
    <cellStyle name="Prosent 2" xfId="4"/>
    <cellStyle name="Prosent 2 2" xfId="26"/>
    <cellStyle name="Prosent 2 2 2" xfId="34"/>
    <cellStyle name="Prosent 2 2 2 2" xfId="136"/>
    <cellStyle name="Prosent 2 2 2 3" xfId="64"/>
    <cellStyle name="Prosent 2 2 3" xfId="38"/>
    <cellStyle name="Prosent 2 2 3 2" xfId="68"/>
    <cellStyle name="Prosent 2 2 4" xfId="101"/>
    <cellStyle name="Prosent 2 2 5" xfId="87"/>
    <cellStyle name="Prosent 2 2 5 2" xfId="132"/>
    <cellStyle name="Prosent 2 2 6" xfId="140"/>
    <cellStyle name="Prosent 2 2 7" xfId="126"/>
    <cellStyle name="Prosent 2 2 8" xfId="58"/>
    <cellStyle name="Prosent 2 3" xfId="27"/>
    <cellStyle name="Prosent 2 3 2" xfId="51"/>
    <cellStyle name="Prosent 2 3 2 2" xfId="134"/>
    <cellStyle name="Prosent 2 3 2 3" xfId="73"/>
    <cellStyle name="Prosent 2 3 3" xfId="102"/>
    <cellStyle name="Prosent 2 3 4" xfId="89"/>
    <cellStyle name="Prosent 2 3 4 2" xfId="121"/>
    <cellStyle name="Prosent 2 3 5" xfId="127"/>
    <cellStyle name="Prosent 2 3 6" xfId="59"/>
    <cellStyle name="Prosent 2 4" xfId="24"/>
    <cellStyle name="Prosent 2 4 2" xfId="53"/>
    <cellStyle name="Prosent 2 4 2 2" xfId="75"/>
    <cellStyle name="Prosent 2 4 3" xfId="56"/>
    <cellStyle name="Prosent 2 5" xfId="31"/>
    <cellStyle name="Prosent 2 5 2" xfId="36"/>
    <cellStyle name="Prosent 2 5 2 2" xfId="66"/>
    <cellStyle name="Prosent 2 6" xfId="17"/>
    <cellStyle name="Prosent 2 6 2" xfId="119"/>
    <cellStyle name="Prosent 2 7" xfId="130"/>
    <cellStyle name="Prosent 2 8" xfId="138"/>
    <cellStyle name="Prosent 2 9" xfId="124"/>
    <cellStyle name="Prosent 3" xfId="11"/>
    <cellStyle name="Prosent 3 2" xfId="49"/>
    <cellStyle name="Prosent 3 2 2" xfId="71"/>
    <cellStyle name="Prosent 4" xfId="20"/>
    <cellStyle name="Prosent 5" xfId="30"/>
    <cellStyle name="Prosent 6" xfId="62"/>
    <cellStyle name="Svein" xfId="5"/>
    <cellStyle name="Svein 2" xfId="16"/>
    <cellStyle name="Svein 3" xfId="92"/>
    <cellStyle name="Tusen[0]" xfId="6"/>
    <cellStyle name="Tusenskille 2" xfId="82"/>
    <cellStyle name="Tusenskille 2 2" xfId="95"/>
    <cellStyle name="Tusenskille 2 3" xfId="93"/>
    <cellStyle name="Tusenskille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/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/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/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1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3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4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5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46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/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7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89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0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1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92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/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/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/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3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5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6" name="Text Box 2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7" name="Text Box 3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/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6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8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3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14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/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/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/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/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1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2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3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4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5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6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7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8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0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1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2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3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5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6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7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8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0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2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3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4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5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6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9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0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1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3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4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5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6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8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9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0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1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3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4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5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06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7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8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9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17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18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20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22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6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8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9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0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1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2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34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5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6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7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9" name="Text Box 2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0" name="Text Box 3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1" name="Text Box 4"/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2" name="Text Box 1"/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3" name="Text Box 2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4" name="Text Box 3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5" name="Text Box 4"/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8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0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3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4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5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9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0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1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2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66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68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69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70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71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4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5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6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7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79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80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81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284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5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6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7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8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90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2" name="Text Box 2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4" name="Text Box 4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8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0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1" name="Text Box 2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2" name="Text Box 3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158750</xdr:rowOff>
    </xdr:to>
    <xdr:sp macro="" textlink="">
      <xdr:nvSpPr>
        <xdr:cNvPr id="303" name="Text Box 4"/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4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6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7" name="Text Box 2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8" name="Text Box 3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7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8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20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2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2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2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4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6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7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8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9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0" name="Text Box 1"/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1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2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3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4" name="Text Box 2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196850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7" name="Text Box 2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8" name="Text Box 3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9" name="Text Box 4"/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0" name="Text Box 2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2" name="Text Box 4"/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YR/Fiu/Pos/Felles-POS/Bydelsstatistikk/2003/2.%20tertial%202003/Bydelene/T2-2003MAL-bydel-x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yr&#229;dsavdeling%20for%20eldre%20helse%20og%20arbeid/Seksjon%20for%20eldretjenester/Elisabeth%20Boe/Befolkningsfremskrivning/2020/AGL-%20Kriteriebef2020-Med%20tilleggsinfo%20(uten%20koplinger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>
        <row r="7">
          <cell r="G7">
            <v>0</v>
          </cell>
        </row>
        <row r="10">
          <cell r="G10" t="str">
            <v>xxxx</v>
          </cell>
        </row>
        <row r="11">
          <cell r="G11" t="str">
            <v>xxxx</v>
          </cell>
        </row>
        <row r="12">
          <cell r="G12">
            <v>0</v>
          </cell>
        </row>
        <row r="13">
          <cell r="G13">
            <v>0</v>
          </cell>
        </row>
        <row r="14">
          <cell r="G14">
            <v>0</v>
          </cell>
        </row>
        <row r="15">
          <cell r="G15">
            <v>0</v>
          </cell>
        </row>
        <row r="17">
          <cell r="G17">
            <v>0</v>
          </cell>
        </row>
        <row r="21">
          <cell r="G21">
            <v>0</v>
          </cell>
        </row>
        <row r="22">
          <cell r="G22" t="str">
            <v xml:space="preserve"> xxxxx</v>
          </cell>
        </row>
        <row r="23">
          <cell r="G23" t="str">
            <v xml:space="preserve"> xxxxx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3">
          <cell r="G33" t="str">
            <v>xxxx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 t="str">
            <v>xxxx</v>
          </cell>
        </row>
        <row r="47">
          <cell r="G47" t="str">
            <v>xxxxx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 t="str">
            <v>xxxx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69">
          <cell r="G69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 t="str">
            <v>xxxx</v>
          </cell>
        </row>
        <row r="73">
          <cell r="G73" t="str">
            <v>xxxxx</v>
          </cell>
        </row>
        <row r="74">
          <cell r="G74">
            <v>0</v>
          </cell>
        </row>
        <row r="75">
          <cell r="G75">
            <v>0</v>
          </cell>
        </row>
        <row r="76">
          <cell r="G76">
            <v>0</v>
          </cell>
        </row>
        <row r="77">
          <cell r="G77">
            <v>0</v>
          </cell>
        </row>
        <row r="78">
          <cell r="G78">
            <v>0</v>
          </cell>
        </row>
        <row r="79">
          <cell r="G79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0</v>
          </cell>
        </row>
        <row r="85">
          <cell r="G85" t="str">
            <v>xxxx</v>
          </cell>
        </row>
        <row r="86">
          <cell r="G86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9">
          <cell r="G119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2">
          <cell r="G132">
            <v>0</v>
          </cell>
        </row>
        <row r="135">
          <cell r="G135">
            <v>0</v>
          </cell>
        </row>
        <row r="136">
          <cell r="G136">
            <v>0</v>
          </cell>
        </row>
        <row r="142">
          <cell r="G142" t="str">
            <v>xxxx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 t="str">
            <v>xxx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 t="str">
            <v>xxx</v>
          </cell>
        </row>
        <row r="151">
          <cell r="G151">
            <v>0</v>
          </cell>
        </row>
        <row r="152">
          <cell r="G152">
            <v>0</v>
          </cell>
        </row>
        <row r="153">
          <cell r="G153">
            <v>0</v>
          </cell>
        </row>
        <row r="154">
          <cell r="G154" t="str">
            <v>xxx</v>
          </cell>
        </row>
        <row r="155">
          <cell r="G155">
            <v>0</v>
          </cell>
        </row>
        <row r="156">
          <cell r="G156">
            <v>0</v>
          </cell>
        </row>
        <row r="157">
          <cell r="G157">
            <v>0</v>
          </cell>
        </row>
        <row r="158">
          <cell r="G158" t="str">
            <v>xxx</v>
          </cell>
        </row>
        <row r="159">
          <cell r="G159">
            <v>0</v>
          </cell>
        </row>
        <row r="160">
          <cell r="G160">
            <v>0</v>
          </cell>
        </row>
        <row r="161">
          <cell r="G161">
            <v>0</v>
          </cell>
        </row>
        <row r="162">
          <cell r="G162" t="str">
            <v>xxx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72">
          <cell r="G172" t="str">
            <v>xxx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 t="str">
            <v>xxx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 t="str">
            <v>xxx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 t="str">
            <v>xxx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 t="str">
            <v>xxx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 t="str">
            <v>xxx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3">
          <cell r="G213">
            <v>0</v>
          </cell>
        </row>
        <row r="214">
          <cell r="G214">
            <v>0</v>
          </cell>
        </row>
        <row r="215">
          <cell r="G215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5">
          <cell r="G225">
            <v>0</v>
          </cell>
        </row>
        <row r="226">
          <cell r="G226">
            <v>0</v>
          </cell>
        </row>
        <row r="234">
          <cell r="G234">
            <v>0</v>
          </cell>
        </row>
        <row r="235">
          <cell r="G235">
            <v>0</v>
          </cell>
        </row>
        <row r="236">
          <cell r="G236">
            <v>0</v>
          </cell>
        </row>
        <row r="237">
          <cell r="G237">
            <v>0</v>
          </cell>
        </row>
        <row r="238">
          <cell r="G238">
            <v>0</v>
          </cell>
        </row>
        <row r="239">
          <cell r="G239" t="str">
            <v>xxxx</v>
          </cell>
        </row>
        <row r="240">
          <cell r="G240">
            <v>0</v>
          </cell>
        </row>
        <row r="241">
          <cell r="G241">
            <v>0</v>
          </cell>
        </row>
        <row r="242">
          <cell r="G242">
            <v>0</v>
          </cell>
        </row>
        <row r="243">
          <cell r="G243">
            <v>0</v>
          </cell>
        </row>
        <row r="246">
          <cell r="G246">
            <v>0</v>
          </cell>
        </row>
        <row r="247">
          <cell r="G247">
            <v>0</v>
          </cell>
        </row>
        <row r="248">
          <cell r="G248">
            <v>0</v>
          </cell>
        </row>
        <row r="249">
          <cell r="G249">
            <v>0</v>
          </cell>
        </row>
        <row r="250">
          <cell r="G250">
            <v>0</v>
          </cell>
        </row>
        <row r="251">
          <cell r="G251" t="str">
            <v>xxxx</v>
          </cell>
        </row>
        <row r="252">
          <cell r="G252">
            <v>0</v>
          </cell>
        </row>
        <row r="253">
          <cell r="G253">
            <v>0</v>
          </cell>
        </row>
        <row r="254">
          <cell r="G254">
            <v>0</v>
          </cell>
        </row>
        <row r="255">
          <cell r="G255">
            <v>0</v>
          </cell>
        </row>
        <row r="258">
          <cell r="G258">
            <v>0</v>
          </cell>
        </row>
        <row r="259">
          <cell r="G259">
            <v>0</v>
          </cell>
        </row>
        <row r="260">
          <cell r="G260">
            <v>0</v>
          </cell>
        </row>
        <row r="261">
          <cell r="G261">
            <v>0</v>
          </cell>
        </row>
        <row r="262">
          <cell r="G262">
            <v>0</v>
          </cell>
        </row>
        <row r="263">
          <cell r="G263" t="str">
            <v>xxxx</v>
          </cell>
        </row>
        <row r="264">
          <cell r="G264">
            <v>0</v>
          </cell>
        </row>
        <row r="265">
          <cell r="G265">
            <v>0</v>
          </cell>
        </row>
        <row r="266">
          <cell r="G266">
            <v>0</v>
          </cell>
        </row>
        <row r="267">
          <cell r="G267">
            <v>0</v>
          </cell>
        </row>
        <row r="271">
          <cell r="G271">
            <v>0</v>
          </cell>
        </row>
        <row r="272">
          <cell r="G272">
            <v>0</v>
          </cell>
        </row>
        <row r="273">
          <cell r="G273">
            <v>0</v>
          </cell>
        </row>
        <row r="274">
          <cell r="G274">
            <v>0</v>
          </cell>
        </row>
        <row r="279">
          <cell r="G279">
            <v>0</v>
          </cell>
        </row>
        <row r="280">
          <cell r="G280">
            <v>0</v>
          </cell>
        </row>
        <row r="281">
          <cell r="G281">
            <v>0</v>
          </cell>
        </row>
        <row r="282">
          <cell r="G282">
            <v>0</v>
          </cell>
        </row>
        <row r="289">
          <cell r="G289">
            <v>0</v>
          </cell>
        </row>
        <row r="291">
          <cell r="G291" t="str">
            <v>xxx</v>
          </cell>
        </row>
        <row r="292">
          <cell r="G292" t="str">
            <v>xxx</v>
          </cell>
        </row>
        <row r="293">
          <cell r="G293">
            <v>0</v>
          </cell>
        </row>
        <row r="294">
          <cell r="G294">
            <v>0</v>
          </cell>
        </row>
        <row r="295">
          <cell r="G295">
            <v>0</v>
          </cell>
        </row>
        <row r="296">
          <cell r="G296">
            <v>0</v>
          </cell>
        </row>
        <row r="297">
          <cell r="G297" t="str">
            <v>xxx</v>
          </cell>
        </row>
        <row r="298">
          <cell r="G298" t="str">
            <v>xxx</v>
          </cell>
        </row>
        <row r="299">
          <cell r="G299">
            <v>0</v>
          </cell>
        </row>
        <row r="300">
          <cell r="G300">
            <v>0</v>
          </cell>
        </row>
        <row r="301">
          <cell r="G301">
            <v>0</v>
          </cell>
        </row>
        <row r="302">
          <cell r="G302">
            <v>0</v>
          </cell>
        </row>
        <row r="308">
          <cell r="G308">
            <v>0</v>
          </cell>
        </row>
        <row r="309">
          <cell r="G309">
            <v>0</v>
          </cell>
        </row>
        <row r="310">
          <cell r="G310">
            <v>0</v>
          </cell>
        </row>
        <row r="311">
          <cell r="G311">
            <v>0</v>
          </cell>
        </row>
        <row r="312">
          <cell r="G312">
            <v>0</v>
          </cell>
        </row>
        <row r="313">
          <cell r="G313">
            <v>0</v>
          </cell>
        </row>
        <row r="314">
          <cell r="G314">
            <v>0</v>
          </cell>
        </row>
        <row r="315">
          <cell r="G315">
            <v>0</v>
          </cell>
        </row>
        <row r="320">
          <cell r="G320">
            <v>0</v>
          </cell>
        </row>
        <row r="321">
          <cell r="G321">
            <v>0</v>
          </cell>
        </row>
        <row r="322">
          <cell r="G322" t="str">
            <v>xxx</v>
          </cell>
        </row>
        <row r="323">
          <cell r="G323">
            <v>0</v>
          </cell>
        </row>
        <row r="324">
          <cell r="G324" t="str">
            <v>xxx</v>
          </cell>
        </row>
        <row r="325">
          <cell r="G325">
            <v>0</v>
          </cell>
        </row>
        <row r="326">
          <cell r="G326">
            <v>0</v>
          </cell>
        </row>
        <row r="327">
          <cell r="G327" t="str">
            <v>xxx</v>
          </cell>
        </row>
        <row r="328">
          <cell r="G328">
            <v>0</v>
          </cell>
        </row>
        <row r="329">
          <cell r="G329">
            <v>0</v>
          </cell>
        </row>
        <row r="330">
          <cell r="G330">
            <v>0</v>
          </cell>
        </row>
        <row r="331">
          <cell r="G331">
            <v>0</v>
          </cell>
        </row>
        <row r="332">
          <cell r="G332">
            <v>0</v>
          </cell>
        </row>
        <row r="333">
          <cell r="G333" t="str">
            <v>xxx</v>
          </cell>
        </row>
        <row r="334">
          <cell r="G334">
            <v>0</v>
          </cell>
        </row>
        <row r="335">
          <cell r="G335">
            <v>0</v>
          </cell>
        </row>
        <row r="336">
          <cell r="G336">
            <v>0</v>
          </cell>
        </row>
        <row r="337">
          <cell r="G337">
            <v>0</v>
          </cell>
        </row>
        <row r="338">
          <cell r="G338">
            <v>0</v>
          </cell>
        </row>
        <row r="339">
          <cell r="G339">
            <v>0</v>
          </cell>
        </row>
        <row r="340">
          <cell r="G340" t="str">
            <v>xxx</v>
          </cell>
        </row>
        <row r="341">
          <cell r="G341">
            <v>0</v>
          </cell>
        </row>
        <row r="342">
          <cell r="G342">
            <v>0</v>
          </cell>
        </row>
        <row r="343">
          <cell r="G343">
            <v>0</v>
          </cell>
        </row>
        <row r="344">
          <cell r="G344">
            <v>0</v>
          </cell>
        </row>
        <row r="345">
          <cell r="G345">
            <v>0</v>
          </cell>
        </row>
        <row r="346">
          <cell r="G346">
            <v>0</v>
          </cell>
        </row>
        <row r="347">
          <cell r="G347">
            <v>0</v>
          </cell>
        </row>
        <row r="352">
          <cell r="G352">
            <v>0</v>
          </cell>
        </row>
        <row r="357">
          <cell r="G357">
            <v>0</v>
          </cell>
        </row>
        <row r="362">
          <cell r="G362">
            <v>0</v>
          </cell>
        </row>
        <row r="366">
          <cell r="G366">
            <v>0</v>
          </cell>
        </row>
        <row r="370">
          <cell r="G370">
            <v>0</v>
          </cell>
        </row>
        <row r="374">
          <cell r="G374">
            <v>0</v>
          </cell>
        </row>
        <row r="378">
          <cell r="G378">
            <v>0</v>
          </cell>
        </row>
        <row r="386">
          <cell r="G386">
            <v>0</v>
          </cell>
        </row>
        <row r="387">
          <cell r="G387">
            <v>0</v>
          </cell>
        </row>
        <row r="388">
          <cell r="G388">
            <v>0</v>
          </cell>
        </row>
        <row r="389">
          <cell r="G389">
            <v>0</v>
          </cell>
        </row>
        <row r="390">
          <cell r="G390">
            <v>0</v>
          </cell>
        </row>
        <row r="391">
          <cell r="G391">
            <v>0</v>
          </cell>
        </row>
        <row r="392">
          <cell r="G392">
            <v>0</v>
          </cell>
        </row>
        <row r="393">
          <cell r="G393">
            <v>0</v>
          </cell>
        </row>
        <row r="394">
          <cell r="G394">
            <v>0</v>
          </cell>
        </row>
        <row r="395">
          <cell r="G395">
            <v>0</v>
          </cell>
        </row>
        <row r="397">
          <cell r="G397">
            <v>0</v>
          </cell>
        </row>
        <row r="399">
          <cell r="G399" t="e">
            <v>#DIV/0!</v>
          </cell>
        </row>
        <row r="403">
          <cell r="G403" t="e">
            <v>#DIV/0!</v>
          </cell>
        </row>
        <row r="409">
          <cell r="G409">
            <v>0</v>
          </cell>
        </row>
        <row r="411">
          <cell r="G411">
            <v>0</v>
          </cell>
        </row>
        <row r="415">
          <cell r="G415">
            <v>0</v>
          </cell>
        </row>
        <row r="416">
          <cell r="G416">
            <v>0</v>
          </cell>
        </row>
        <row r="417">
          <cell r="G417">
            <v>0</v>
          </cell>
        </row>
        <row r="419">
          <cell r="G419">
            <v>0</v>
          </cell>
        </row>
        <row r="420">
          <cell r="G420">
            <v>0</v>
          </cell>
        </row>
        <row r="421">
          <cell r="G421">
            <v>0</v>
          </cell>
        </row>
        <row r="422">
          <cell r="G422">
            <v>0</v>
          </cell>
        </row>
        <row r="423">
          <cell r="G423">
            <v>0</v>
          </cell>
        </row>
        <row r="425">
          <cell r="G425">
            <v>0</v>
          </cell>
        </row>
        <row r="426">
          <cell r="G426">
            <v>0</v>
          </cell>
        </row>
        <row r="427">
          <cell r="G427">
            <v>0</v>
          </cell>
        </row>
        <row r="428">
          <cell r="G428">
            <v>0</v>
          </cell>
        </row>
        <row r="429">
          <cell r="G429">
            <v>0</v>
          </cell>
        </row>
        <row r="431">
          <cell r="G431">
            <v>0</v>
          </cell>
        </row>
        <row r="432">
          <cell r="G432">
            <v>0</v>
          </cell>
        </row>
        <row r="433">
          <cell r="G433">
            <v>0</v>
          </cell>
        </row>
        <row r="434">
          <cell r="G434">
            <v>0</v>
          </cell>
        </row>
        <row r="435">
          <cell r="G435">
            <v>0</v>
          </cell>
        </row>
        <row r="437">
          <cell r="G437">
            <v>0</v>
          </cell>
        </row>
        <row r="438">
          <cell r="G438">
            <v>0</v>
          </cell>
        </row>
        <row r="439">
          <cell r="G439">
            <v>0</v>
          </cell>
        </row>
        <row r="440">
          <cell r="G440">
            <v>0</v>
          </cell>
        </row>
        <row r="441">
          <cell r="G441">
            <v>0</v>
          </cell>
        </row>
        <row r="446">
          <cell r="G446">
            <v>0</v>
          </cell>
        </row>
        <row r="448">
          <cell r="G448">
            <v>0</v>
          </cell>
        </row>
        <row r="449">
          <cell r="G449">
            <v>0</v>
          </cell>
        </row>
        <row r="450">
          <cell r="G450">
            <v>0</v>
          </cell>
        </row>
        <row r="451">
          <cell r="G451">
            <v>0</v>
          </cell>
        </row>
        <row r="452">
          <cell r="G452">
            <v>0</v>
          </cell>
        </row>
        <row r="453">
          <cell r="G453">
            <v>0</v>
          </cell>
        </row>
        <row r="456">
          <cell r="G456">
            <v>0</v>
          </cell>
        </row>
        <row r="458">
          <cell r="G458">
            <v>0</v>
          </cell>
        </row>
        <row r="459">
          <cell r="G459">
            <v>0</v>
          </cell>
        </row>
        <row r="460">
          <cell r="G460">
            <v>0</v>
          </cell>
        </row>
        <row r="461">
          <cell r="G461">
            <v>0</v>
          </cell>
        </row>
        <row r="462">
          <cell r="G462">
            <v>0</v>
          </cell>
        </row>
        <row r="463">
          <cell r="G463">
            <v>0</v>
          </cell>
        </row>
        <row r="466">
          <cell r="G466">
            <v>0</v>
          </cell>
        </row>
        <row r="467">
          <cell r="G467">
            <v>0</v>
          </cell>
        </row>
        <row r="468">
          <cell r="G468">
            <v>0</v>
          </cell>
        </row>
        <row r="469">
          <cell r="G469">
            <v>0</v>
          </cell>
        </row>
        <row r="471">
          <cell r="G471">
            <v>0</v>
          </cell>
        </row>
        <row r="475">
          <cell r="G475" t="str">
            <v>xxx</v>
          </cell>
        </row>
        <row r="476">
          <cell r="G476">
            <v>0</v>
          </cell>
        </row>
        <row r="477">
          <cell r="G477">
            <v>0</v>
          </cell>
        </row>
        <row r="478">
          <cell r="G478">
            <v>0</v>
          </cell>
        </row>
        <row r="479">
          <cell r="G479">
            <v>0</v>
          </cell>
        </row>
        <row r="480">
          <cell r="G480">
            <v>0</v>
          </cell>
        </row>
        <row r="481">
          <cell r="G481">
            <v>0</v>
          </cell>
        </row>
        <row r="482">
          <cell r="G482">
            <v>0</v>
          </cell>
        </row>
        <row r="483">
          <cell r="G483">
            <v>0</v>
          </cell>
        </row>
        <row r="484">
          <cell r="G484" t="str">
            <v>xxx</v>
          </cell>
        </row>
        <row r="485">
          <cell r="G485">
            <v>0</v>
          </cell>
        </row>
        <row r="486">
          <cell r="G486">
            <v>0</v>
          </cell>
        </row>
        <row r="487">
          <cell r="G487">
            <v>0</v>
          </cell>
        </row>
        <row r="488">
          <cell r="G488">
            <v>0</v>
          </cell>
        </row>
        <row r="489">
          <cell r="G489">
            <v>0</v>
          </cell>
        </row>
        <row r="490">
          <cell r="G490">
            <v>0</v>
          </cell>
        </row>
        <row r="491">
          <cell r="G491">
            <v>0</v>
          </cell>
        </row>
        <row r="492">
          <cell r="G492">
            <v>0</v>
          </cell>
        </row>
        <row r="493">
          <cell r="G493" t="str">
            <v>xxx</v>
          </cell>
        </row>
        <row r="494">
          <cell r="G494">
            <v>0</v>
          </cell>
        </row>
        <row r="495">
          <cell r="G495">
            <v>0</v>
          </cell>
        </row>
        <row r="496">
          <cell r="G496">
            <v>0</v>
          </cell>
        </row>
        <row r="497">
          <cell r="G497">
            <v>0</v>
          </cell>
        </row>
        <row r="498">
          <cell r="G498">
            <v>0</v>
          </cell>
        </row>
        <row r="499">
          <cell r="G499">
            <v>0</v>
          </cell>
        </row>
        <row r="500">
          <cell r="G500">
            <v>0</v>
          </cell>
        </row>
        <row r="501">
          <cell r="G501">
            <v>0</v>
          </cell>
        </row>
        <row r="502">
          <cell r="G502" t="str">
            <v>xxx</v>
          </cell>
        </row>
        <row r="503">
          <cell r="G503">
            <v>0</v>
          </cell>
        </row>
        <row r="504">
          <cell r="G504">
            <v>0</v>
          </cell>
        </row>
        <row r="505">
          <cell r="G505">
            <v>0</v>
          </cell>
        </row>
        <row r="506">
          <cell r="G506">
            <v>0</v>
          </cell>
        </row>
        <row r="507">
          <cell r="G507">
            <v>0</v>
          </cell>
        </row>
        <row r="508">
          <cell r="G508">
            <v>0</v>
          </cell>
        </row>
        <row r="509">
          <cell r="G509">
            <v>0</v>
          </cell>
        </row>
        <row r="510">
          <cell r="G510">
            <v>0</v>
          </cell>
        </row>
        <row r="511">
          <cell r="G511" t="str">
            <v>xxx</v>
          </cell>
        </row>
        <row r="512">
          <cell r="G512">
            <v>0</v>
          </cell>
        </row>
        <row r="513">
          <cell r="G513">
            <v>0</v>
          </cell>
        </row>
        <row r="514">
          <cell r="G514">
            <v>0</v>
          </cell>
        </row>
        <row r="515">
          <cell r="G515">
            <v>0</v>
          </cell>
        </row>
        <row r="516">
          <cell r="G516">
            <v>0</v>
          </cell>
        </row>
        <row r="517">
          <cell r="G517">
            <v>0</v>
          </cell>
        </row>
        <row r="518">
          <cell r="G518">
            <v>0</v>
          </cell>
        </row>
        <row r="519">
          <cell r="G519">
            <v>0</v>
          </cell>
        </row>
        <row r="520">
          <cell r="G520" t="str">
            <v>xxx</v>
          </cell>
        </row>
        <row r="521">
          <cell r="G521">
            <v>0</v>
          </cell>
        </row>
        <row r="522">
          <cell r="G522">
            <v>0</v>
          </cell>
        </row>
        <row r="523">
          <cell r="G523">
            <v>0</v>
          </cell>
        </row>
        <row r="524">
          <cell r="G524">
            <v>0</v>
          </cell>
        </row>
        <row r="525">
          <cell r="G525">
            <v>0</v>
          </cell>
        </row>
        <row r="526">
          <cell r="G526">
            <v>0</v>
          </cell>
        </row>
        <row r="527">
          <cell r="G527">
            <v>0</v>
          </cell>
        </row>
        <row r="528">
          <cell r="G528">
            <v>0</v>
          </cell>
        </row>
        <row r="529">
          <cell r="G529" t="str">
            <v>xxx</v>
          </cell>
        </row>
        <row r="530">
          <cell r="G530">
            <v>0</v>
          </cell>
        </row>
        <row r="531">
          <cell r="G531">
            <v>0</v>
          </cell>
        </row>
        <row r="532">
          <cell r="G532">
            <v>0</v>
          </cell>
        </row>
        <row r="533">
          <cell r="G533">
            <v>0</v>
          </cell>
        </row>
        <row r="534">
          <cell r="G534">
            <v>0</v>
          </cell>
        </row>
        <row r="535">
          <cell r="G535">
            <v>0</v>
          </cell>
        </row>
        <row r="536">
          <cell r="G536">
            <v>0</v>
          </cell>
        </row>
        <row r="537">
          <cell r="G537">
            <v>0</v>
          </cell>
        </row>
        <row r="538">
          <cell r="G538" t="str">
            <v>xxx</v>
          </cell>
        </row>
        <row r="539">
          <cell r="G539">
            <v>0</v>
          </cell>
        </row>
        <row r="540">
          <cell r="G540">
            <v>0</v>
          </cell>
        </row>
        <row r="541">
          <cell r="G541">
            <v>0</v>
          </cell>
        </row>
        <row r="542">
          <cell r="G542">
            <v>0</v>
          </cell>
        </row>
        <row r="543">
          <cell r="G543">
            <v>0</v>
          </cell>
        </row>
        <row r="544">
          <cell r="G544">
            <v>0</v>
          </cell>
        </row>
        <row r="545">
          <cell r="G545">
            <v>0</v>
          </cell>
        </row>
        <row r="546">
          <cell r="G546">
            <v>0</v>
          </cell>
        </row>
        <row r="547">
          <cell r="G547" t="str">
            <v>xxx</v>
          </cell>
        </row>
        <row r="548">
          <cell r="G548">
            <v>0</v>
          </cell>
        </row>
        <row r="549">
          <cell r="G549">
            <v>0</v>
          </cell>
        </row>
        <row r="550">
          <cell r="G550">
            <v>0</v>
          </cell>
        </row>
        <row r="551">
          <cell r="G551">
            <v>0</v>
          </cell>
        </row>
        <row r="552">
          <cell r="G552">
            <v>0</v>
          </cell>
        </row>
        <row r="553">
          <cell r="G553">
            <v>0</v>
          </cell>
        </row>
        <row r="554">
          <cell r="G554">
            <v>0</v>
          </cell>
        </row>
        <row r="555">
          <cell r="G555">
            <v>0</v>
          </cell>
        </row>
        <row r="557">
          <cell r="G557">
            <v>0</v>
          </cell>
        </row>
        <row r="560">
          <cell r="G560">
            <v>0</v>
          </cell>
        </row>
        <row r="568">
          <cell r="G568">
            <v>0</v>
          </cell>
        </row>
        <row r="569">
          <cell r="G569">
            <v>0</v>
          </cell>
        </row>
        <row r="570">
          <cell r="G570">
            <v>0</v>
          </cell>
        </row>
        <row r="571">
          <cell r="G571">
            <v>0</v>
          </cell>
        </row>
        <row r="573">
          <cell r="G573">
            <v>0</v>
          </cell>
        </row>
        <row r="574">
          <cell r="G574">
            <v>0</v>
          </cell>
        </row>
        <row r="575">
          <cell r="G575">
            <v>0</v>
          </cell>
        </row>
        <row r="576">
          <cell r="G576">
            <v>0</v>
          </cell>
        </row>
        <row r="578">
          <cell r="G578">
            <v>0</v>
          </cell>
        </row>
        <row r="579">
          <cell r="G579">
            <v>0</v>
          </cell>
        </row>
        <row r="580">
          <cell r="G580">
            <v>0</v>
          </cell>
        </row>
        <row r="581">
          <cell r="G581">
            <v>0</v>
          </cell>
        </row>
        <row r="585">
          <cell r="G585">
            <v>0</v>
          </cell>
        </row>
        <row r="586">
          <cell r="G586">
            <v>0</v>
          </cell>
        </row>
        <row r="587">
          <cell r="G587" t="e">
            <v>#DIV/0!</v>
          </cell>
        </row>
        <row r="588">
          <cell r="G588" t="e">
            <v>#DIV/0!</v>
          </cell>
        </row>
        <row r="592">
          <cell r="G592">
            <v>0</v>
          </cell>
        </row>
        <row r="593">
          <cell r="G593">
            <v>0</v>
          </cell>
        </row>
        <row r="594">
          <cell r="G594">
            <v>0</v>
          </cell>
        </row>
        <row r="595">
          <cell r="G595">
            <v>0</v>
          </cell>
        </row>
        <row r="596">
          <cell r="G596">
            <v>0</v>
          </cell>
        </row>
        <row r="597">
          <cell r="G597" t="str">
            <v>xxxxx</v>
          </cell>
        </row>
        <row r="598">
          <cell r="G598">
            <v>0</v>
          </cell>
        </row>
        <row r="599">
          <cell r="G599">
            <v>0</v>
          </cell>
        </row>
        <row r="600">
          <cell r="G600">
            <v>0</v>
          </cell>
        </row>
        <row r="601">
          <cell r="G601">
            <v>0</v>
          </cell>
        </row>
        <row r="602">
          <cell r="G602">
            <v>0</v>
          </cell>
        </row>
        <row r="606">
          <cell r="G606">
            <v>0</v>
          </cell>
        </row>
        <row r="607">
          <cell r="G607">
            <v>0</v>
          </cell>
        </row>
        <row r="608">
          <cell r="G608">
            <v>0</v>
          </cell>
        </row>
        <row r="610">
          <cell r="G610">
            <v>0</v>
          </cell>
        </row>
        <row r="611">
          <cell r="G611">
            <v>0</v>
          </cell>
        </row>
        <row r="612">
          <cell r="G612">
            <v>0</v>
          </cell>
        </row>
        <row r="625">
          <cell r="G625">
            <v>0</v>
          </cell>
        </row>
        <row r="626">
          <cell r="G626">
            <v>0</v>
          </cell>
        </row>
        <row r="627">
          <cell r="G627">
            <v>0</v>
          </cell>
        </row>
        <row r="628">
          <cell r="G628">
            <v>0</v>
          </cell>
        </row>
        <row r="629">
          <cell r="G629">
            <v>0</v>
          </cell>
        </row>
        <row r="630">
          <cell r="G630">
            <v>0</v>
          </cell>
        </row>
        <row r="632">
          <cell r="G632">
            <v>0</v>
          </cell>
        </row>
        <row r="633">
          <cell r="G633">
            <v>0</v>
          </cell>
        </row>
        <row r="634">
          <cell r="G634">
            <v>0</v>
          </cell>
        </row>
        <row r="635">
          <cell r="G635">
            <v>0</v>
          </cell>
        </row>
        <row r="636">
          <cell r="G636">
            <v>0</v>
          </cell>
        </row>
        <row r="637">
          <cell r="G637">
            <v>0</v>
          </cell>
        </row>
        <row r="642">
          <cell r="G642" t="str">
            <v xml:space="preserve"> </v>
          </cell>
        </row>
        <row r="643">
          <cell r="G643">
            <v>0</v>
          </cell>
        </row>
        <row r="644">
          <cell r="G644">
            <v>0</v>
          </cell>
        </row>
        <row r="645">
          <cell r="G645">
            <v>0</v>
          </cell>
        </row>
        <row r="646">
          <cell r="G646">
            <v>0</v>
          </cell>
        </row>
        <row r="647">
          <cell r="G647">
            <v>0</v>
          </cell>
        </row>
        <row r="648">
          <cell r="G648">
            <v>0</v>
          </cell>
        </row>
        <row r="649">
          <cell r="G649">
            <v>0</v>
          </cell>
        </row>
        <row r="650">
          <cell r="G650">
            <v>0</v>
          </cell>
        </row>
        <row r="651">
          <cell r="G651">
            <v>0</v>
          </cell>
        </row>
        <row r="652">
          <cell r="G652">
            <v>0</v>
          </cell>
        </row>
        <row r="653">
          <cell r="G653">
            <v>0</v>
          </cell>
        </row>
        <row r="654">
          <cell r="G654">
            <v>0</v>
          </cell>
        </row>
        <row r="655">
          <cell r="G655">
            <v>0</v>
          </cell>
        </row>
        <row r="656">
          <cell r="G656">
            <v>0</v>
          </cell>
        </row>
        <row r="657">
          <cell r="G657">
            <v>0</v>
          </cell>
        </row>
        <row r="659">
          <cell r="G659">
            <v>0</v>
          </cell>
        </row>
        <row r="660">
          <cell r="G660">
            <v>0</v>
          </cell>
        </row>
        <row r="661">
          <cell r="G661">
            <v>0</v>
          </cell>
        </row>
        <row r="662">
          <cell r="G662">
            <v>0</v>
          </cell>
        </row>
        <row r="663">
          <cell r="G663">
            <v>0</v>
          </cell>
        </row>
        <row r="664">
          <cell r="G664">
            <v>0</v>
          </cell>
        </row>
        <row r="665">
          <cell r="G665">
            <v>0</v>
          </cell>
        </row>
        <row r="666">
          <cell r="G666">
            <v>0</v>
          </cell>
        </row>
        <row r="667">
          <cell r="G667">
            <v>0</v>
          </cell>
        </row>
        <row r="668">
          <cell r="G668">
            <v>0</v>
          </cell>
        </row>
        <row r="669">
          <cell r="G669">
            <v>0</v>
          </cell>
        </row>
        <row r="670">
          <cell r="G670">
            <v>0</v>
          </cell>
        </row>
        <row r="671">
          <cell r="G671">
            <v>0</v>
          </cell>
        </row>
        <row r="672">
          <cell r="G672">
            <v>0</v>
          </cell>
        </row>
        <row r="673">
          <cell r="G673">
            <v>0</v>
          </cell>
        </row>
        <row r="677">
          <cell r="G677" t="e">
            <v>#DIV/0!</v>
          </cell>
        </row>
        <row r="678">
          <cell r="G678" t="e">
            <v>#DIV/0!</v>
          </cell>
        </row>
        <row r="680">
          <cell r="G680">
            <v>0</v>
          </cell>
        </row>
        <row r="681">
          <cell r="G681">
            <v>0</v>
          </cell>
        </row>
        <row r="689">
          <cell r="G689">
            <v>0</v>
          </cell>
        </row>
        <row r="690">
          <cell r="G690">
            <v>0</v>
          </cell>
        </row>
        <row r="691">
          <cell r="G691" t="e">
            <v>#DIV/0!</v>
          </cell>
        </row>
        <row r="692">
          <cell r="G692" t="e">
            <v>#DIV/0!</v>
          </cell>
        </row>
        <row r="693">
          <cell r="G693" t="e">
            <v>#DIV/0!</v>
          </cell>
        </row>
        <row r="694">
          <cell r="G694" t="e">
            <v>#DIV/0!</v>
          </cell>
        </row>
        <row r="696">
          <cell r="G696">
            <v>0</v>
          </cell>
        </row>
        <row r="697">
          <cell r="G697">
            <v>0</v>
          </cell>
        </row>
        <row r="698">
          <cell r="G698">
            <v>0</v>
          </cell>
        </row>
        <row r="699">
          <cell r="G699">
            <v>0</v>
          </cell>
        </row>
        <row r="700">
          <cell r="G700">
            <v>0</v>
          </cell>
        </row>
        <row r="701">
          <cell r="G701">
            <v>0</v>
          </cell>
        </row>
        <row r="703">
          <cell r="G703">
            <v>0</v>
          </cell>
        </row>
        <row r="708">
          <cell r="G708">
            <v>0</v>
          </cell>
        </row>
        <row r="709">
          <cell r="G709">
            <v>0</v>
          </cell>
        </row>
        <row r="710">
          <cell r="G710">
            <v>0</v>
          </cell>
        </row>
        <row r="712">
          <cell r="G712">
            <v>0</v>
          </cell>
        </row>
        <row r="713">
          <cell r="G713">
            <v>0</v>
          </cell>
        </row>
        <row r="714">
          <cell r="G714">
            <v>0</v>
          </cell>
        </row>
        <row r="719">
          <cell r="G719" t="e">
            <v>#DIV/0!</v>
          </cell>
        </row>
        <row r="720">
          <cell r="G720" t="e">
            <v>#DIV/0!</v>
          </cell>
        </row>
        <row r="722">
          <cell r="G722">
            <v>0</v>
          </cell>
        </row>
        <row r="723">
          <cell r="G723">
            <v>0</v>
          </cell>
        </row>
        <row r="727">
          <cell r="G727">
            <v>0</v>
          </cell>
        </row>
        <row r="728">
          <cell r="G728">
            <v>0</v>
          </cell>
        </row>
        <row r="730">
          <cell r="G730">
            <v>0</v>
          </cell>
        </row>
        <row r="731">
          <cell r="G731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ØR korreksjon befolkning 67+"/>
      <sheetName val=" ETTER korreksjon befolkn 67+"/>
    </sheetNames>
    <sheetDataSet>
      <sheetData sheetId="0">
        <row r="5">
          <cell r="C5">
            <v>962</v>
          </cell>
          <cell r="D5">
            <v>3618</v>
          </cell>
          <cell r="E5">
            <v>3365</v>
          </cell>
          <cell r="F5">
            <v>1056</v>
          </cell>
          <cell r="G5">
            <v>639</v>
          </cell>
          <cell r="H5">
            <v>717</v>
          </cell>
          <cell r="I5">
            <v>3705</v>
          </cell>
          <cell r="J5">
            <v>8350</v>
          </cell>
          <cell r="K5">
            <v>15878</v>
          </cell>
          <cell r="L5">
            <v>8580</v>
          </cell>
          <cell r="M5">
            <v>8299</v>
          </cell>
          <cell r="N5">
            <v>2150</v>
          </cell>
          <cell r="O5">
            <v>665</v>
          </cell>
          <cell r="P5">
            <v>325</v>
          </cell>
          <cell r="Q5">
            <v>200</v>
          </cell>
          <cell r="R5">
            <v>111</v>
          </cell>
          <cell r="S5">
            <v>51</v>
          </cell>
        </row>
        <row r="6">
          <cell r="C6">
            <v>1034</v>
          </cell>
          <cell r="D6">
            <v>3319</v>
          </cell>
          <cell r="E6">
            <v>2864</v>
          </cell>
          <cell r="F6">
            <v>932</v>
          </cell>
          <cell r="G6">
            <v>573</v>
          </cell>
          <cell r="H6">
            <v>691</v>
          </cell>
          <cell r="I6">
            <v>5351</v>
          </cell>
          <cell r="J6">
            <v>11669</v>
          </cell>
          <cell r="K6">
            <v>17430</v>
          </cell>
          <cell r="L6">
            <v>8042</v>
          </cell>
          <cell r="M6">
            <v>7315</v>
          </cell>
          <cell r="N6">
            <v>1864</v>
          </cell>
          <cell r="O6">
            <v>666</v>
          </cell>
          <cell r="P6">
            <v>299</v>
          </cell>
          <cell r="Q6">
            <v>185</v>
          </cell>
          <cell r="R6">
            <v>123</v>
          </cell>
          <cell r="S6">
            <v>66</v>
          </cell>
        </row>
        <row r="7">
          <cell r="C7">
            <v>798</v>
          </cell>
          <cell r="D7">
            <v>2554</v>
          </cell>
          <cell r="E7">
            <v>1921</v>
          </cell>
          <cell r="F7">
            <v>570</v>
          </cell>
          <cell r="G7">
            <v>379</v>
          </cell>
          <cell r="H7">
            <v>420</v>
          </cell>
          <cell r="I7">
            <v>3634</v>
          </cell>
          <cell r="J7">
            <v>8176</v>
          </cell>
          <cell r="K7">
            <v>12551</v>
          </cell>
          <cell r="L7">
            <v>5470</v>
          </cell>
          <cell r="M7">
            <v>5577</v>
          </cell>
          <cell r="N7">
            <v>1722</v>
          </cell>
          <cell r="O7">
            <v>640</v>
          </cell>
          <cell r="P7">
            <v>319</v>
          </cell>
          <cell r="Q7">
            <v>186</v>
          </cell>
          <cell r="R7">
            <v>105</v>
          </cell>
          <cell r="S7">
            <v>67</v>
          </cell>
        </row>
        <row r="8">
          <cell r="C8">
            <v>542</v>
          </cell>
          <cell r="D8">
            <v>1634</v>
          </cell>
          <cell r="E8">
            <v>1641</v>
          </cell>
          <cell r="F8">
            <v>517</v>
          </cell>
          <cell r="G8">
            <v>378</v>
          </cell>
          <cell r="H8">
            <v>455</v>
          </cell>
          <cell r="I8">
            <v>4291</v>
          </cell>
          <cell r="J8">
            <v>7891</v>
          </cell>
          <cell r="K8">
            <v>10040</v>
          </cell>
          <cell r="L8">
            <v>4863</v>
          </cell>
          <cell r="M8">
            <v>5193</v>
          </cell>
          <cell r="N8">
            <v>1579</v>
          </cell>
          <cell r="O8">
            <v>591</v>
          </cell>
          <cell r="P8">
            <v>369</v>
          </cell>
          <cell r="Q8">
            <v>219</v>
          </cell>
          <cell r="R8">
            <v>119</v>
          </cell>
          <cell r="S8">
            <v>94</v>
          </cell>
        </row>
        <row r="9">
          <cell r="C9">
            <v>615</v>
          </cell>
          <cell r="D9">
            <v>2233</v>
          </cell>
          <cell r="E9">
            <v>2345</v>
          </cell>
          <cell r="F9">
            <v>933</v>
          </cell>
          <cell r="G9">
            <v>617</v>
          </cell>
          <cell r="H9">
            <v>767</v>
          </cell>
          <cell r="I9">
            <v>5197</v>
          </cell>
          <cell r="J9">
            <v>9427</v>
          </cell>
          <cell r="K9">
            <v>12034</v>
          </cell>
          <cell r="L9">
            <v>6905</v>
          </cell>
          <cell r="M9">
            <v>10493</v>
          </cell>
          <cell r="N9">
            <v>3911</v>
          </cell>
          <cell r="O9">
            <v>1723</v>
          </cell>
          <cell r="P9">
            <v>1050</v>
          </cell>
          <cell r="Q9">
            <v>578</v>
          </cell>
          <cell r="R9">
            <v>309</v>
          </cell>
          <cell r="S9">
            <v>132</v>
          </cell>
        </row>
        <row r="10">
          <cell r="C10">
            <v>404</v>
          </cell>
          <cell r="D10">
            <v>2084</v>
          </cell>
          <cell r="E10">
            <v>2880</v>
          </cell>
          <cell r="F10">
            <v>1170</v>
          </cell>
          <cell r="G10">
            <v>721</v>
          </cell>
          <cell r="H10">
            <v>681</v>
          </cell>
          <cell r="I10">
            <v>1573</v>
          </cell>
          <cell r="J10">
            <v>2097</v>
          </cell>
          <cell r="K10">
            <v>5093</v>
          </cell>
          <cell r="L10">
            <v>4777</v>
          </cell>
          <cell r="M10">
            <v>6933</v>
          </cell>
          <cell r="N10">
            <v>3048</v>
          </cell>
          <cell r="O10">
            <v>1360</v>
          </cell>
          <cell r="P10">
            <v>810</v>
          </cell>
          <cell r="Q10">
            <v>509</v>
          </cell>
          <cell r="R10">
            <v>312</v>
          </cell>
          <cell r="S10">
            <v>117</v>
          </cell>
        </row>
        <row r="11">
          <cell r="C11">
            <v>669</v>
          </cell>
          <cell r="D11">
            <v>3481</v>
          </cell>
          <cell r="E11">
            <v>4913</v>
          </cell>
          <cell r="F11">
            <v>1929</v>
          </cell>
          <cell r="G11">
            <v>1123</v>
          </cell>
          <cell r="H11">
            <v>1157</v>
          </cell>
          <cell r="I11">
            <v>2588</v>
          </cell>
          <cell r="J11">
            <v>2902</v>
          </cell>
          <cell r="K11">
            <v>7147</v>
          </cell>
          <cell r="L11">
            <v>7380</v>
          </cell>
          <cell r="M11">
            <v>9779</v>
          </cell>
          <cell r="N11">
            <v>4012</v>
          </cell>
          <cell r="O11">
            <v>1630</v>
          </cell>
          <cell r="P11">
            <v>1023</v>
          </cell>
          <cell r="Q11">
            <v>634</v>
          </cell>
          <cell r="R11">
            <v>365</v>
          </cell>
          <cell r="S11">
            <v>126</v>
          </cell>
        </row>
        <row r="12">
          <cell r="C12">
            <v>563</v>
          </cell>
          <cell r="D12">
            <v>3153</v>
          </cell>
          <cell r="E12">
            <v>4874</v>
          </cell>
          <cell r="F12">
            <v>1946</v>
          </cell>
          <cell r="G12">
            <v>1177</v>
          </cell>
          <cell r="H12">
            <v>1214</v>
          </cell>
          <cell r="I12">
            <v>4419</v>
          </cell>
          <cell r="J12">
            <v>4307</v>
          </cell>
          <cell r="K12">
            <v>7553</v>
          </cell>
          <cell r="L12">
            <v>7679</v>
          </cell>
          <cell r="M12">
            <v>9821</v>
          </cell>
          <cell r="N12">
            <v>3203</v>
          </cell>
          <cell r="O12">
            <v>1293</v>
          </cell>
          <cell r="P12">
            <v>866</v>
          </cell>
          <cell r="Q12">
            <v>640</v>
          </cell>
          <cell r="R12">
            <v>334</v>
          </cell>
          <cell r="S12">
            <v>111</v>
          </cell>
        </row>
        <row r="13">
          <cell r="C13">
            <v>481</v>
          </cell>
          <cell r="D13">
            <v>2400</v>
          </cell>
          <cell r="E13">
            <v>3109</v>
          </cell>
          <cell r="F13">
            <v>1170</v>
          </cell>
          <cell r="G13">
            <v>731</v>
          </cell>
          <cell r="H13">
            <v>662</v>
          </cell>
          <cell r="I13">
            <v>1756</v>
          </cell>
          <cell r="J13">
            <v>2801</v>
          </cell>
          <cell r="K13">
            <v>6395</v>
          </cell>
          <cell r="L13">
            <v>5177</v>
          </cell>
          <cell r="M13">
            <v>5498</v>
          </cell>
          <cell r="N13">
            <v>1608</v>
          </cell>
          <cell r="O13">
            <v>645</v>
          </cell>
          <cell r="P13">
            <v>436</v>
          </cell>
          <cell r="Q13">
            <v>307</v>
          </cell>
          <cell r="R13">
            <v>184</v>
          </cell>
          <cell r="S13">
            <v>62</v>
          </cell>
        </row>
        <row r="14">
          <cell r="C14">
            <v>295</v>
          </cell>
          <cell r="D14">
            <v>1675</v>
          </cell>
          <cell r="E14">
            <v>2231</v>
          </cell>
          <cell r="F14">
            <v>959</v>
          </cell>
          <cell r="G14">
            <v>639</v>
          </cell>
          <cell r="H14">
            <v>616</v>
          </cell>
          <cell r="I14">
            <v>1669</v>
          </cell>
          <cell r="J14">
            <v>2088</v>
          </cell>
          <cell r="K14">
            <v>4380</v>
          </cell>
          <cell r="L14">
            <v>4002</v>
          </cell>
          <cell r="M14">
            <v>5771</v>
          </cell>
          <cell r="N14">
            <v>1613</v>
          </cell>
          <cell r="O14">
            <v>714</v>
          </cell>
          <cell r="P14">
            <v>481</v>
          </cell>
          <cell r="Q14">
            <v>341</v>
          </cell>
          <cell r="R14">
            <v>173</v>
          </cell>
          <cell r="S14">
            <v>65</v>
          </cell>
        </row>
        <row r="15">
          <cell r="C15">
            <v>411</v>
          </cell>
          <cell r="D15">
            <v>1997</v>
          </cell>
          <cell r="E15">
            <v>2988</v>
          </cell>
          <cell r="F15">
            <v>1391</v>
          </cell>
          <cell r="G15">
            <v>958</v>
          </cell>
          <cell r="H15">
            <v>977</v>
          </cell>
          <cell r="I15">
            <v>2208</v>
          </cell>
          <cell r="J15">
            <v>2119</v>
          </cell>
          <cell r="K15">
            <v>4581</v>
          </cell>
          <cell r="L15">
            <v>4627</v>
          </cell>
          <cell r="M15">
            <v>6533</v>
          </cell>
          <cell r="N15">
            <v>2233</v>
          </cell>
          <cell r="O15">
            <v>1090</v>
          </cell>
          <cell r="P15">
            <v>629</v>
          </cell>
          <cell r="Q15">
            <v>354</v>
          </cell>
          <cell r="R15">
            <v>165</v>
          </cell>
          <cell r="S15">
            <v>55</v>
          </cell>
        </row>
        <row r="16">
          <cell r="C16">
            <v>627</v>
          </cell>
          <cell r="D16">
            <v>3246</v>
          </cell>
          <cell r="E16">
            <v>4292</v>
          </cell>
          <cell r="F16">
            <v>1659</v>
          </cell>
          <cell r="G16">
            <v>1125</v>
          </cell>
          <cell r="H16">
            <v>1095</v>
          </cell>
          <cell r="I16">
            <v>2797</v>
          </cell>
          <cell r="J16">
            <v>3886</v>
          </cell>
          <cell r="K16">
            <v>8451</v>
          </cell>
          <cell r="L16">
            <v>6981</v>
          </cell>
          <cell r="M16">
            <v>9381</v>
          </cell>
          <cell r="N16">
            <v>3350</v>
          </cell>
          <cell r="O16">
            <v>1309</v>
          </cell>
          <cell r="P16">
            <v>760</v>
          </cell>
          <cell r="Q16">
            <v>527</v>
          </cell>
          <cell r="R16">
            <v>236</v>
          </cell>
          <cell r="S16">
            <v>84</v>
          </cell>
        </row>
        <row r="17">
          <cell r="C17">
            <v>596</v>
          </cell>
          <cell r="D17">
            <v>3275</v>
          </cell>
          <cell r="E17">
            <v>4701</v>
          </cell>
          <cell r="F17">
            <v>1817</v>
          </cell>
          <cell r="G17">
            <v>1063</v>
          </cell>
          <cell r="H17">
            <v>1039</v>
          </cell>
          <cell r="I17">
            <v>2350</v>
          </cell>
          <cell r="J17">
            <v>3287</v>
          </cell>
          <cell r="K17">
            <v>7942</v>
          </cell>
          <cell r="L17">
            <v>7851</v>
          </cell>
          <cell r="M17">
            <v>10169</v>
          </cell>
          <cell r="N17">
            <v>2872</v>
          </cell>
          <cell r="O17">
            <v>1259</v>
          </cell>
          <cell r="P17">
            <v>1125</v>
          </cell>
          <cell r="Q17">
            <v>926</v>
          </cell>
          <cell r="R17">
            <v>433</v>
          </cell>
          <cell r="S17">
            <v>129</v>
          </cell>
        </row>
        <row r="18">
          <cell r="C18">
            <v>592</v>
          </cell>
          <cell r="D18">
            <v>3222</v>
          </cell>
          <cell r="E18">
            <v>4899</v>
          </cell>
          <cell r="F18">
            <v>1938</v>
          </cell>
          <cell r="G18">
            <v>1204</v>
          </cell>
          <cell r="H18">
            <v>1195</v>
          </cell>
          <cell r="I18">
            <v>2663</v>
          </cell>
          <cell r="J18">
            <v>3084</v>
          </cell>
          <cell r="K18">
            <v>7292</v>
          </cell>
          <cell r="L18">
            <v>8056</v>
          </cell>
          <cell r="M18">
            <v>10671</v>
          </cell>
          <cell r="N18">
            <v>3707</v>
          </cell>
          <cell r="O18">
            <v>1557</v>
          </cell>
          <cell r="P18">
            <v>1052</v>
          </cell>
          <cell r="Q18">
            <v>734</v>
          </cell>
          <cell r="R18">
            <v>421</v>
          </cell>
          <cell r="S18">
            <v>172</v>
          </cell>
        </row>
        <row r="19">
          <cell r="C19">
            <v>506</v>
          </cell>
          <cell r="D19">
            <v>2556</v>
          </cell>
          <cell r="E19">
            <v>4025</v>
          </cell>
          <cell r="F19">
            <v>1713</v>
          </cell>
          <cell r="G19">
            <v>1146</v>
          </cell>
          <cell r="H19">
            <v>1085</v>
          </cell>
          <cell r="I19">
            <v>2494</v>
          </cell>
          <cell r="J19">
            <v>2437</v>
          </cell>
          <cell r="K19">
            <v>5815</v>
          </cell>
          <cell r="L19">
            <v>5568</v>
          </cell>
          <cell r="M19">
            <v>8100</v>
          </cell>
          <cell r="N19">
            <v>2211</v>
          </cell>
          <cell r="O19">
            <v>765</v>
          </cell>
          <cell r="P19">
            <v>352</v>
          </cell>
          <cell r="Q19">
            <v>208</v>
          </cell>
          <cell r="R19">
            <v>88</v>
          </cell>
          <cell r="S19">
            <v>42</v>
          </cell>
        </row>
        <row r="20">
          <cell r="C20">
            <v>6</v>
          </cell>
          <cell r="D20">
            <v>86</v>
          </cell>
          <cell r="E20">
            <v>193</v>
          </cell>
          <cell r="F20">
            <v>55</v>
          </cell>
          <cell r="G20">
            <v>25</v>
          </cell>
          <cell r="H20">
            <v>22</v>
          </cell>
          <cell r="I20">
            <v>104</v>
          </cell>
          <cell r="J20">
            <v>195</v>
          </cell>
          <cell r="K20">
            <v>594</v>
          </cell>
          <cell r="L20">
            <v>518</v>
          </cell>
          <cell r="M20">
            <v>459</v>
          </cell>
          <cell r="N20">
            <v>59</v>
          </cell>
          <cell r="O20">
            <v>28</v>
          </cell>
          <cell r="P20">
            <v>18</v>
          </cell>
          <cell r="Q20">
            <v>13</v>
          </cell>
          <cell r="R20">
            <v>7</v>
          </cell>
          <cell r="S20">
            <v>4</v>
          </cell>
        </row>
        <row r="26">
          <cell r="C26">
            <v>4</v>
          </cell>
          <cell r="D26">
            <v>13</v>
          </cell>
          <cell r="E26">
            <v>16</v>
          </cell>
          <cell r="F26">
            <v>6</v>
          </cell>
          <cell r="G26">
            <v>4</v>
          </cell>
          <cell r="H26">
            <v>16</v>
          </cell>
          <cell r="I26">
            <v>316</v>
          </cell>
          <cell r="J26">
            <v>381</v>
          </cell>
          <cell r="K26">
            <v>392</v>
          </cell>
          <cell r="L26">
            <v>139</v>
          </cell>
          <cell r="M26">
            <v>143</v>
          </cell>
          <cell r="N26">
            <v>26</v>
          </cell>
          <cell r="O26">
            <v>6</v>
          </cell>
          <cell r="P26">
            <v>3</v>
          </cell>
          <cell r="Q26">
            <v>2</v>
          </cell>
          <cell r="R26">
            <v>4</v>
          </cell>
          <cell r="S26">
            <v>0</v>
          </cell>
        </row>
        <row r="29">
          <cell r="C29">
            <v>5</v>
          </cell>
          <cell r="D29">
            <v>23</v>
          </cell>
          <cell r="E29">
            <v>61</v>
          </cell>
          <cell r="F29">
            <v>21</v>
          </cell>
          <cell r="G29">
            <v>27</v>
          </cell>
          <cell r="H29">
            <v>15</v>
          </cell>
          <cell r="I29">
            <v>25</v>
          </cell>
          <cell r="J29">
            <v>32</v>
          </cell>
          <cell r="K29">
            <v>77</v>
          </cell>
          <cell r="L29">
            <v>116</v>
          </cell>
          <cell r="M29">
            <v>195</v>
          </cell>
          <cell r="N29">
            <v>55</v>
          </cell>
          <cell r="O29">
            <v>24</v>
          </cell>
          <cell r="P29">
            <v>14</v>
          </cell>
          <cell r="Q29">
            <v>9</v>
          </cell>
          <cell r="R29">
            <v>2</v>
          </cell>
          <cell r="S29">
            <v>0</v>
          </cell>
        </row>
        <row r="30">
          <cell r="C30">
            <v>6</v>
          </cell>
          <cell r="D30">
            <v>49</v>
          </cell>
          <cell r="E30">
            <v>70</v>
          </cell>
          <cell r="F30">
            <v>26</v>
          </cell>
          <cell r="G30">
            <v>15</v>
          </cell>
          <cell r="H30">
            <v>19</v>
          </cell>
          <cell r="I30">
            <v>49</v>
          </cell>
          <cell r="J30">
            <v>39</v>
          </cell>
          <cell r="K30">
            <v>103</v>
          </cell>
          <cell r="L30">
            <v>122</v>
          </cell>
          <cell r="M30">
            <v>240</v>
          </cell>
          <cell r="N30">
            <v>55</v>
          </cell>
          <cell r="O30">
            <v>12</v>
          </cell>
          <cell r="P30">
            <v>12</v>
          </cell>
          <cell r="Q30">
            <v>4</v>
          </cell>
          <cell r="R30">
            <v>5</v>
          </cell>
          <cell r="S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1</v>
          </cell>
          <cell r="K31">
            <v>1</v>
          </cell>
          <cell r="L31">
            <v>0</v>
          </cell>
          <cell r="M31">
            <v>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2</v>
          </cell>
          <cell r="G33">
            <v>3</v>
          </cell>
          <cell r="H33">
            <v>1</v>
          </cell>
          <cell r="I33">
            <v>1</v>
          </cell>
          <cell r="J33">
            <v>1</v>
          </cell>
          <cell r="K33">
            <v>1</v>
          </cell>
          <cell r="L33">
            <v>3</v>
          </cell>
          <cell r="M33">
            <v>8</v>
          </cell>
          <cell r="N33">
            <v>3</v>
          </cell>
          <cell r="O33">
            <v>4</v>
          </cell>
          <cell r="P33">
            <v>1</v>
          </cell>
          <cell r="Q33">
            <v>0</v>
          </cell>
          <cell r="R33">
            <v>0</v>
          </cell>
          <cell r="S33">
            <v>0</v>
          </cell>
        </row>
        <row r="34">
          <cell r="C34">
            <v>2</v>
          </cell>
          <cell r="D34">
            <v>0</v>
          </cell>
          <cell r="E34">
            <v>3</v>
          </cell>
          <cell r="F34">
            <v>0</v>
          </cell>
          <cell r="G34">
            <v>0</v>
          </cell>
          <cell r="H34">
            <v>2</v>
          </cell>
          <cell r="I34">
            <v>1</v>
          </cell>
          <cell r="J34">
            <v>3</v>
          </cell>
          <cell r="K34">
            <v>5</v>
          </cell>
          <cell r="L34">
            <v>13</v>
          </cell>
          <cell r="M34">
            <v>10</v>
          </cell>
          <cell r="N34">
            <v>5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</sheetData>
      <sheetData sheetId="1">
        <row r="5">
          <cell r="U5">
            <v>7</v>
          </cell>
          <cell r="V5">
            <v>-1</v>
          </cell>
          <cell r="W5">
            <v>13</v>
          </cell>
          <cell r="X5">
            <v>7</v>
          </cell>
          <cell r="Y5">
            <v>11</v>
          </cell>
          <cell r="Z5">
            <v>5</v>
          </cell>
        </row>
        <row r="6">
          <cell r="U6">
            <v>3</v>
          </cell>
          <cell r="V6">
            <v>2</v>
          </cell>
          <cell r="W6">
            <v>4</v>
          </cell>
          <cell r="X6">
            <v>-6</v>
          </cell>
          <cell r="Y6">
            <v>-11</v>
          </cell>
          <cell r="Z6">
            <v>-6</v>
          </cell>
        </row>
        <row r="7">
          <cell r="U7">
            <v>-12</v>
          </cell>
          <cell r="V7">
            <v>-6</v>
          </cell>
          <cell r="W7">
            <v>-2</v>
          </cell>
          <cell r="X7">
            <v>-5</v>
          </cell>
          <cell r="Y7">
            <v>-10</v>
          </cell>
          <cell r="Z7">
            <v>-1</v>
          </cell>
        </row>
        <row r="8">
          <cell r="U8">
            <v>-7</v>
          </cell>
          <cell r="V8">
            <v>-8</v>
          </cell>
          <cell r="W8">
            <v>-15</v>
          </cell>
          <cell r="X8">
            <v>-25</v>
          </cell>
          <cell r="Y8">
            <v>-20</v>
          </cell>
          <cell r="Z8">
            <v>-20</v>
          </cell>
        </row>
        <row r="9">
          <cell r="U9">
            <v>6</v>
          </cell>
          <cell r="V9">
            <v>6</v>
          </cell>
          <cell r="W9">
            <v>3</v>
          </cell>
          <cell r="X9">
            <v>5</v>
          </cell>
          <cell r="Y9">
            <v>-7</v>
          </cell>
          <cell r="Z9">
            <v>10</v>
          </cell>
        </row>
        <row r="10">
          <cell r="U10">
            <v>-7</v>
          </cell>
          <cell r="V10">
            <v>-3</v>
          </cell>
          <cell r="W10">
            <v>-7</v>
          </cell>
          <cell r="X10">
            <v>-18</v>
          </cell>
          <cell r="Y10">
            <v>-14</v>
          </cell>
          <cell r="Z10">
            <v>-20</v>
          </cell>
        </row>
        <row r="11">
          <cell r="U11">
            <v>-3</v>
          </cell>
          <cell r="V11">
            <v>7</v>
          </cell>
          <cell r="W11">
            <v>0</v>
          </cell>
          <cell r="X11">
            <v>9</v>
          </cell>
          <cell r="Y11">
            <v>-11</v>
          </cell>
          <cell r="Z11">
            <v>16</v>
          </cell>
        </row>
        <row r="12">
          <cell r="U12">
            <v>8</v>
          </cell>
          <cell r="V12">
            <v>11</v>
          </cell>
          <cell r="W12">
            <v>12</v>
          </cell>
          <cell r="X12">
            <v>5</v>
          </cell>
          <cell r="Y12">
            <v>11</v>
          </cell>
          <cell r="Z12">
            <v>6</v>
          </cell>
        </row>
        <row r="13">
          <cell r="U13">
            <v>4</v>
          </cell>
          <cell r="V13">
            <v>1</v>
          </cell>
          <cell r="W13">
            <v>5</v>
          </cell>
          <cell r="X13">
            <v>25</v>
          </cell>
          <cell r="Y13">
            <v>21</v>
          </cell>
          <cell r="Z13">
            <v>13</v>
          </cell>
        </row>
        <row r="14">
          <cell r="U14">
            <v>-6</v>
          </cell>
          <cell r="V14">
            <v>-4</v>
          </cell>
          <cell r="W14">
            <v>-22</v>
          </cell>
          <cell r="X14">
            <v>-18</v>
          </cell>
          <cell r="Y14">
            <v>-18</v>
          </cell>
          <cell r="Z14">
            <v>-14</v>
          </cell>
        </row>
        <row r="15">
          <cell r="U15">
            <v>-2</v>
          </cell>
          <cell r="V15">
            <v>-9</v>
          </cell>
          <cell r="W15">
            <v>7</v>
          </cell>
          <cell r="X15">
            <v>-17</v>
          </cell>
          <cell r="Y15">
            <v>-21</v>
          </cell>
          <cell r="Z15">
            <v>-15</v>
          </cell>
        </row>
        <row r="16">
          <cell r="U16">
            <v>15</v>
          </cell>
          <cell r="V16">
            <v>8</v>
          </cell>
          <cell r="W16">
            <v>-1</v>
          </cell>
          <cell r="X16">
            <v>-1</v>
          </cell>
          <cell r="Y16">
            <v>3</v>
          </cell>
          <cell r="Z16">
            <v>4</v>
          </cell>
        </row>
        <row r="17">
          <cell r="U17">
            <v>3</v>
          </cell>
          <cell r="V17">
            <v>-4</v>
          </cell>
          <cell r="W17">
            <v>4</v>
          </cell>
          <cell r="X17">
            <v>16</v>
          </cell>
          <cell r="Y17">
            <v>37</v>
          </cell>
          <cell r="Z17">
            <v>15</v>
          </cell>
        </row>
        <row r="18">
          <cell r="U18">
            <v>17</v>
          </cell>
          <cell r="V18">
            <v>16</v>
          </cell>
          <cell r="W18">
            <v>6</v>
          </cell>
          <cell r="X18">
            <v>28</v>
          </cell>
          <cell r="Y18">
            <v>34</v>
          </cell>
          <cell r="Z18">
            <v>14</v>
          </cell>
        </row>
        <row r="19">
          <cell r="U19">
            <v>2</v>
          </cell>
          <cell r="V19">
            <v>0</v>
          </cell>
          <cell r="W19">
            <v>3</v>
          </cell>
          <cell r="X19">
            <v>0</v>
          </cell>
          <cell r="Y19">
            <v>-4</v>
          </cell>
          <cell r="Z19">
            <v>-3</v>
          </cell>
        </row>
        <row r="23">
          <cell r="N23">
            <v>6</v>
          </cell>
          <cell r="O23">
            <v>4</v>
          </cell>
          <cell r="P23">
            <v>4</v>
          </cell>
          <cell r="Q23">
            <v>0</v>
          </cell>
          <cell r="R23">
            <v>0</v>
          </cell>
          <cell r="S23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3828125" defaultRowHeight="11.6" x14ac:dyDescent="0.3"/>
  <cols>
    <col min="1" max="1" width="4.84375" style="194" customWidth="1"/>
    <col min="2" max="2" width="22" style="145" bestFit="1" customWidth="1"/>
    <col min="3" max="3" width="16.3828125" style="145" customWidth="1"/>
    <col min="4" max="4" width="16.3046875" style="145" customWidth="1"/>
    <col min="5" max="5" width="17.3828125" style="145" customWidth="1"/>
    <col min="6" max="16384" width="11.3828125" style="145"/>
  </cols>
  <sheetData>
    <row r="1" spans="1:21" x14ac:dyDescent="0.3">
      <c r="A1" s="144" t="s">
        <v>0</v>
      </c>
    </row>
    <row r="2" spans="1:21" x14ac:dyDescent="0.3">
      <c r="A2" s="56" t="s">
        <v>138</v>
      </c>
      <c r="B2" s="46"/>
      <c r="C2" s="46"/>
    </row>
    <row r="3" spans="1:21" x14ac:dyDescent="0.3">
      <c r="A3" s="144" t="s">
        <v>99</v>
      </c>
    </row>
    <row r="4" spans="1:21" x14ac:dyDescent="0.3">
      <c r="A4" s="144"/>
    </row>
    <row r="5" spans="1:21" x14ac:dyDescent="0.3">
      <c r="A5" s="144"/>
    </row>
    <row r="6" spans="1:21" x14ac:dyDescent="0.3">
      <c r="A6" s="144"/>
    </row>
    <row r="8" spans="1:21" s="147" customFormat="1" ht="34.5" customHeight="1" thickBot="1" x14ac:dyDescent="0.35">
      <c r="A8" s="146" t="s">
        <v>99</v>
      </c>
    </row>
    <row r="9" spans="1:21" s="147" customFormat="1" ht="26.25" customHeight="1" thickBot="1" x14ac:dyDescent="0.35">
      <c r="A9" s="148"/>
      <c r="B9" s="149"/>
      <c r="C9" s="325" t="s">
        <v>1</v>
      </c>
      <c r="D9" s="325"/>
      <c r="E9" s="326"/>
    </row>
    <row r="10" spans="1:21" s="147" customFormat="1" ht="73.5" customHeight="1" thickBot="1" x14ac:dyDescent="0.35">
      <c r="A10" s="150" t="s">
        <v>3</v>
      </c>
      <c r="B10" s="151" t="s">
        <v>4</v>
      </c>
      <c r="C10" s="152" t="s">
        <v>118</v>
      </c>
      <c r="D10" s="153" t="s">
        <v>119</v>
      </c>
      <c r="E10" s="154" t="s">
        <v>22</v>
      </c>
    </row>
    <row r="11" spans="1:21" ht="15" customHeight="1" x14ac:dyDescent="0.3">
      <c r="A11" s="155">
        <v>1</v>
      </c>
      <c r="B11" s="156" t="s">
        <v>5</v>
      </c>
      <c r="C11" s="157">
        <v>74</v>
      </c>
      <c r="D11" s="158">
        <v>863</v>
      </c>
      <c r="E11" s="159">
        <f>D11/C11</f>
        <v>11.662162162162161</v>
      </c>
    </row>
    <row r="12" spans="1:21" ht="12.75" customHeight="1" x14ac:dyDescent="0.35">
      <c r="A12" s="160">
        <v>2</v>
      </c>
      <c r="B12" s="161" t="s">
        <v>6</v>
      </c>
      <c r="C12" s="162">
        <v>40</v>
      </c>
      <c r="D12" s="163">
        <v>478</v>
      </c>
      <c r="E12" s="164">
        <f t="shared" ref="E12:E25" si="0">D12/C12</f>
        <v>11.95</v>
      </c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</row>
    <row r="13" spans="1:21" ht="12.9" x14ac:dyDescent="0.35">
      <c r="A13" s="160">
        <v>3</v>
      </c>
      <c r="B13" s="161" t="s">
        <v>7</v>
      </c>
      <c r="C13" s="162">
        <v>48</v>
      </c>
      <c r="D13" s="163">
        <v>631.5</v>
      </c>
      <c r="E13" s="164">
        <f t="shared" si="0"/>
        <v>13.15625</v>
      </c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</row>
    <row r="14" spans="1:21" x14ac:dyDescent="0.3">
      <c r="A14" s="160">
        <v>4</v>
      </c>
      <c r="B14" s="161" t="s">
        <v>8</v>
      </c>
      <c r="C14" s="162">
        <v>27</v>
      </c>
      <c r="D14" s="163">
        <v>353</v>
      </c>
      <c r="E14" s="164">
        <f t="shared" si="0"/>
        <v>13.074074074074074</v>
      </c>
    </row>
    <row r="15" spans="1:21" x14ac:dyDescent="0.3">
      <c r="A15" s="160">
        <v>5</v>
      </c>
      <c r="B15" s="161" t="s">
        <v>9</v>
      </c>
      <c r="C15" s="162">
        <v>41</v>
      </c>
      <c r="D15" s="163">
        <v>529.85</v>
      </c>
      <c r="E15" s="164">
        <f t="shared" si="0"/>
        <v>12.923170731707318</v>
      </c>
    </row>
    <row r="16" spans="1:21" ht="20.25" customHeight="1" x14ac:dyDescent="0.3">
      <c r="A16" s="160">
        <v>6</v>
      </c>
      <c r="B16" s="161" t="s">
        <v>10</v>
      </c>
      <c r="C16" s="162">
        <v>30</v>
      </c>
      <c r="D16" s="163">
        <v>386.25</v>
      </c>
      <c r="E16" s="164">
        <f t="shared" si="0"/>
        <v>12.875</v>
      </c>
    </row>
    <row r="17" spans="1:8" x14ac:dyDescent="0.3">
      <c r="A17" s="160">
        <v>7</v>
      </c>
      <c r="B17" s="161" t="s">
        <v>11</v>
      </c>
      <c r="C17" s="162">
        <v>61</v>
      </c>
      <c r="D17" s="163">
        <v>630</v>
      </c>
      <c r="E17" s="164">
        <f t="shared" si="0"/>
        <v>10.327868852459016</v>
      </c>
    </row>
    <row r="18" spans="1:8" x14ac:dyDescent="0.3">
      <c r="A18" s="160">
        <v>8</v>
      </c>
      <c r="B18" s="161" t="s">
        <v>12</v>
      </c>
      <c r="C18" s="162">
        <v>61</v>
      </c>
      <c r="D18" s="163">
        <v>808.6</v>
      </c>
      <c r="E18" s="164">
        <f t="shared" si="0"/>
        <v>13.255737704918033</v>
      </c>
    </row>
    <row r="19" spans="1:8" x14ac:dyDescent="0.3">
      <c r="A19" s="160">
        <v>9</v>
      </c>
      <c r="B19" s="161" t="s">
        <v>13</v>
      </c>
      <c r="C19" s="162">
        <v>54</v>
      </c>
      <c r="D19" s="163">
        <v>630</v>
      </c>
      <c r="E19" s="164">
        <f t="shared" si="0"/>
        <v>11.666666666666666</v>
      </c>
    </row>
    <row r="20" spans="1:8" x14ac:dyDescent="0.3">
      <c r="A20" s="160">
        <v>10</v>
      </c>
      <c r="B20" s="161" t="s">
        <v>14</v>
      </c>
      <c r="C20" s="162">
        <v>59</v>
      </c>
      <c r="D20" s="163">
        <v>563</v>
      </c>
      <c r="E20" s="164">
        <f t="shared" si="0"/>
        <v>9.5423728813559325</v>
      </c>
      <c r="H20" s="145" t="s">
        <v>101</v>
      </c>
    </row>
    <row r="21" spans="1:8" ht="20.25" customHeight="1" x14ac:dyDescent="0.3">
      <c r="A21" s="160">
        <v>11</v>
      </c>
      <c r="B21" s="161" t="s">
        <v>15</v>
      </c>
      <c r="C21" s="162">
        <v>63</v>
      </c>
      <c r="D21" s="163">
        <v>758</v>
      </c>
      <c r="E21" s="164">
        <f t="shared" si="0"/>
        <v>12.031746031746032</v>
      </c>
    </row>
    <row r="22" spans="1:8" x14ac:dyDescent="0.3">
      <c r="A22" s="160">
        <v>12</v>
      </c>
      <c r="B22" s="161" t="s">
        <v>16</v>
      </c>
      <c r="C22" s="162">
        <v>68</v>
      </c>
      <c r="D22" s="163">
        <v>910</v>
      </c>
      <c r="E22" s="164">
        <f t="shared" si="0"/>
        <v>13.382352941176471</v>
      </c>
    </row>
    <row r="23" spans="1:8" x14ac:dyDescent="0.3">
      <c r="A23" s="160">
        <v>13</v>
      </c>
      <c r="B23" s="161" t="s">
        <v>17</v>
      </c>
      <c r="C23" s="162">
        <v>61</v>
      </c>
      <c r="D23" s="163">
        <v>638</v>
      </c>
      <c r="E23" s="164">
        <f t="shared" si="0"/>
        <v>10.459016393442623</v>
      </c>
    </row>
    <row r="24" spans="1:8" x14ac:dyDescent="0.3">
      <c r="A24" s="160">
        <v>14</v>
      </c>
      <c r="B24" s="161" t="s">
        <v>18</v>
      </c>
      <c r="C24" s="162">
        <v>67</v>
      </c>
      <c r="D24" s="163">
        <v>697</v>
      </c>
      <c r="E24" s="164">
        <f t="shared" si="0"/>
        <v>10.402985074626866</v>
      </c>
    </row>
    <row r="25" spans="1:8" ht="12" thickBot="1" x14ac:dyDescent="0.35">
      <c r="A25" s="166">
        <v>15</v>
      </c>
      <c r="B25" s="167" t="s">
        <v>19</v>
      </c>
      <c r="C25" s="168">
        <v>65</v>
      </c>
      <c r="D25" s="169">
        <v>825</v>
      </c>
      <c r="E25" s="170">
        <f t="shared" si="0"/>
        <v>12.692307692307692</v>
      </c>
    </row>
    <row r="26" spans="1:8" s="175" customFormat="1" ht="22.5" customHeight="1" x14ac:dyDescent="0.3">
      <c r="A26" s="171"/>
      <c r="B26" s="172" t="s">
        <v>137</v>
      </c>
      <c r="C26" s="173">
        <f>SUM(C11:C25)</f>
        <v>819</v>
      </c>
      <c r="D26" s="173">
        <f>SUM(D11:D25)</f>
        <v>9701.2000000000007</v>
      </c>
      <c r="E26" s="174">
        <f>SUM(E11:E25)/15</f>
        <v>11.960114080442857</v>
      </c>
    </row>
    <row r="27" spans="1:8" s="175" customFormat="1" ht="22.5" customHeight="1" x14ac:dyDescent="0.3">
      <c r="A27" s="176"/>
      <c r="B27" s="177" t="s">
        <v>137</v>
      </c>
      <c r="C27" s="178">
        <v>819</v>
      </c>
      <c r="D27" s="178">
        <v>9701.2000000000007</v>
      </c>
      <c r="E27" s="179">
        <v>11.960114080442857</v>
      </c>
    </row>
    <row r="28" spans="1:8" s="175" customFormat="1" ht="22.5" customHeight="1" thickBot="1" x14ac:dyDescent="0.35">
      <c r="A28" s="180"/>
      <c r="B28" s="181" t="s">
        <v>129</v>
      </c>
      <c r="C28" s="169">
        <v>1007</v>
      </c>
      <c r="D28" s="169">
        <v>11675.25</v>
      </c>
      <c r="E28" s="182">
        <v>11.532514315643771</v>
      </c>
    </row>
    <row r="29" spans="1:8" s="175" customFormat="1" ht="22.5" customHeight="1" x14ac:dyDescent="0.3">
      <c r="A29" s="171"/>
      <c r="B29" s="183" t="s">
        <v>120</v>
      </c>
      <c r="C29" s="158">
        <v>913</v>
      </c>
      <c r="D29" s="158">
        <v>10670</v>
      </c>
      <c r="E29" s="184">
        <v>11.617872862371405</v>
      </c>
      <c r="G29" s="175" t="s">
        <v>101</v>
      </c>
    </row>
    <row r="30" spans="1:8" s="175" customFormat="1" ht="22.5" customHeight="1" x14ac:dyDescent="0.3">
      <c r="A30" s="185"/>
      <c r="B30" s="186" t="s">
        <v>130</v>
      </c>
      <c r="C30" s="163">
        <v>744</v>
      </c>
      <c r="D30" s="163">
        <v>9095.7000000000007</v>
      </c>
      <c r="E30" s="187">
        <v>12.225403225806453</v>
      </c>
    </row>
    <row r="31" spans="1:8" s="175" customFormat="1" ht="22.5" customHeight="1" thickBot="1" x14ac:dyDescent="0.35">
      <c r="A31" s="188"/>
      <c r="B31" s="181" t="s">
        <v>131</v>
      </c>
      <c r="C31" s="169">
        <v>989</v>
      </c>
      <c r="D31" s="169">
        <v>11281.7</v>
      </c>
      <c r="E31" s="182">
        <v>11.617872862371405</v>
      </c>
    </row>
    <row r="32" spans="1:8" s="175" customFormat="1" ht="22.5" customHeight="1" x14ac:dyDescent="0.3">
      <c r="A32" s="189"/>
      <c r="B32" s="190" t="s">
        <v>132</v>
      </c>
      <c r="C32" s="191">
        <v>883</v>
      </c>
      <c r="D32" s="191">
        <v>10205.9</v>
      </c>
      <c r="E32" s="192">
        <v>11.617872862371405</v>
      </c>
    </row>
    <row r="33" spans="1:5" s="175" customFormat="1" ht="22.5" customHeight="1" x14ac:dyDescent="0.3">
      <c r="A33" s="185"/>
      <c r="B33" s="186" t="s">
        <v>133</v>
      </c>
      <c r="C33" s="163">
        <v>728</v>
      </c>
      <c r="D33" s="163">
        <v>8490.2000000000007</v>
      </c>
      <c r="E33" s="187">
        <v>11.662362637362639</v>
      </c>
    </row>
    <row r="34" spans="1:5" s="175" customFormat="1" ht="22.5" customHeight="1" thickBot="1" x14ac:dyDescent="0.35">
      <c r="A34" s="188"/>
      <c r="B34" s="181" t="s">
        <v>134</v>
      </c>
      <c r="C34" s="169">
        <v>75</v>
      </c>
      <c r="D34" s="169">
        <v>896.5</v>
      </c>
      <c r="E34" s="182">
        <v>11.953333333333333</v>
      </c>
    </row>
    <row r="35" spans="1:5" x14ac:dyDescent="0.3">
      <c r="A35" s="193" t="s">
        <v>21</v>
      </c>
    </row>
  </sheetData>
  <customSheetViews>
    <customSheetView guid="{2F486E5F-9F05-4263-BAA5-832A9B7A71CC}">
      <selection activeCell="M5" sqref="M5"/>
      <pageMargins left="0.39370078740157505" right="0.39370078740157505" top="0.78740157480314998" bottom="0.59055118110236204" header="0.5" footer="0.5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tabColor rgb="FFC00000"/>
  </sheetPr>
  <dimension ref="A1:AP243"/>
  <sheetViews>
    <sheetView showGridLines="0" tabSelected="1" zoomScale="80" zoomScaleNormal="80" workbookViewId="0">
      <selection activeCell="H7" sqref="H7"/>
    </sheetView>
  </sheetViews>
  <sheetFormatPr baseColWidth="10" defaultColWidth="11.3828125" defaultRowHeight="11.6" x14ac:dyDescent="0.3"/>
  <cols>
    <col min="1" max="1" width="4.84375" style="4" customWidth="1"/>
    <col min="2" max="2" width="28.15234375" style="2" customWidth="1"/>
    <col min="3" max="3" width="8.15234375" style="2" customWidth="1"/>
    <col min="4" max="4" width="8.84375" style="2" customWidth="1"/>
    <col min="5" max="5" width="9.15234375" style="2" customWidth="1"/>
    <col min="6" max="6" width="8.69140625" style="2" customWidth="1"/>
    <col min="7" max="7" width="8.3046875" style="3" customWidth="1"/>
    <col min="8" max="18" width="8.3046875" style="2" customWidth="1"/>
    <col min="19" max="19" width="8.84375" style="2" customWidth="1"/>
    <col min="20" max="20" width="11.3828125" style="2" customWidth="1"/>
    <col min="21" max="16384" width="11.3828125" style="2"/>
  </cols>
  <sheetData>
    <row r="1" spans="1:42" x14ac:dyDescent="0.3">
      <c r="A1" s="24" t="s">
        <v>24</v>
      </c>
      <c r="B1" s="25"/>
    </row>
    <row r="2" spans="1:42" x14ac:dyDescent="0.3">
      <c r="A2" s="26" t="s">
        <v>25</v>
      </c>
      <c r="B2" s="27"/>
    </row>
    <row r="3" spans="1:42" x14ac:dyDescent="0.3">
      <c r="A3" s="1" t="s">
        <v>0</v>
      </c>
    </row>
    <row r="4" spans="1:42" x14ac:dyDescent="0.3">
      <c r="A4" s="1" t="s">
        <v>26</v>
      </c>
    </row>
    <row r="5" spans="1:42" x14ac:dyDescent="0.3">
      <c r="A5" s="1"/>
    </row>
    <row r="6" spans="1:42" x14ac:dyDescent="0.3">
      <c r="A6" s="1"/>
    </row>
    <row r="7" spans="1:42" x14ac:dyDescent="0.3">
      <c r="A7" s="1"/>
    </row>
    <row r="9" spans="1:42" s="6" customFormat="1" ht="26.25" customHeight="1" thickBot="1" x14ac:dyDescent="0.35">
      <c r="A9" s="5" t="s">
        <v>26</v>
      </c>
      <c r="G9" s="7"/>
      <c r="W9" s="6" t="s">
        <v>101</v>
      </c>
    </row>
    <row r="10" spans="1:42" s="6" customFormat="1" ht="26.25" customHeight="1" thickBot="1" x14ac:dyDescent="0.35">
      <c r="A10" s="327"/>
      <c r="B10" s="327"/>
      <c r="C10" s="328" t="s">
        <v>27</v>
      </c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8"/>
      <c r="R10" s="328"/>
      <c r="S10" s="328"/>
    </row>
    <row r="11" spans="1:42" s="6" customFormat="1" ht="26.25" customHeight="1" thickBot="1" x14ac:dyDescent="0.35">
      <c r="A11" s="327"/>
      <c r="B11" s="327"/>
      <c r="C11" s="328" t="s">
        <v>103</v>
      </c>
      <c r="D11" s="328"/>
      <c r="E11" s="328"/>
      <c r="F11" s="328"/>
      <c r="G11" s="328"/>
      <c r="H11" s="328"/>
      <c r="I11" s="328"/>
      <c r="J11" s="328"/>
      <c r="K11" s="328"/>
      <c r="L11" s="328"/>
      <c r="M11" s="328"/>
      <c r="N11" s="328"/>
      <c r="O11" s="328"/>
      <c r="P11" s="328"/>
      <c r="Q11" s="328"/>
      <c r="R11" s="328"/>
      <c r="S11" s="328"/>
    </row>
    <row r="12" spans="1:42" s="6" customFormat="1" ht="68.25" customHeight="1" thickBot="1" x14ac:dyDescent="0.35">
      <c r="A12" s="8" t="s">
        <v>3</v>
      </c>
      <c r="B12" s="9" t="s">
        <v>4</v>
      </c>
      <c r="C12" s="10" t="s">
        <v>28</v>
      </c>
      <c r="D12" s="10" t="s">
        <v>29</v>
      </c>
      <c r="E12" s="10" t="s">
        <v>30</v>
      </c>
      <c r="F12" s="10" t="s">
        <v>31</v>
      </c>
      <c r="G12" s="10" t="s">
        <v>32</v>
      </c>
      <c r="H12" s="10" t="s">
        <v>33</v>
      </c>
      <c r="I12" s="10" t="s">
        <v>34</v>
      </c>
      <c r="J12" s="10" t="s">
        <v>35</v>
      </c>
      <c r="K12" s="10" t="s">
        <v>36</v>
      </c>
      <c r="L12" s="10" t="s">
        <v>37</v>
      </c>
      <c r="M12" s="10" t="s">
        <v>38</v>
      </c>
      <c r="N12" s="10" t="s">
        <v>39</v>
      </c>
      <c r="O12" s="10" t="s">
        <v>40</v>
      </c>
      <c r="P12" s="10" t="s">
        <v>41</v>
      </c>
      <c r="Q12" s="10" t="s">
        <v>42</v>
      </c>
      <c r="R12" s="28" t="s">
        <v>43</v>
      </c>
      <c r="S12" s="28" t="s">
        <v>2</v>
      </c>
    </row>
    <row r="13" spans="1:42" ht="15" customHeight="1" x14ac:dyDescent="0.3">
      <c r="A13" s="14">
        <v>1</v>
      </c>
      <c r="B13" s="15" t="s">
        <v>5</v>
      </c>
      <c r="C13" s="303">
        <v>0</v>
      </c>
      <c r="D13" s="304">
        <v>0</v>
      </c>
      <c r="E13" s="304">
        <v>0</v>
      </c>
      <c r="F13" s="304">
        <v>0</v>
      </c>
      <c r="G13" s="304">
        <v>0</v>
      </c>
      <c r="H13" s="304">
        <v>0</v>
      </c>
      <c r="I13" s="304">
        <v>0</v>
      </c>
      <c r="J13" s="304">
        <v>0</v>
      </c>
      <c r="K13" s="304">
        <v>0</v>
      </c>
      <c r="L13" s="304">
        <v>0</v>
      </c>
      <c r="M13" s="304">
        <v>0</v>
      </c>
      <c r="N13" s="304">
        <v>3</v>
      </c>
      <c r="O13" s="304">
        <v>0</v>
      </c>
      <c r="P13" s="304">
        <v>0</v>
      </c>
      <c r="Q13" s="304">
        <v>0</v>
      </c>
      <c r="R13" s="305">
        <v>0</v>
      </c>
      <c r="S13" s="296">
        <f>SUM(C13:R13)</f>
        <v>3</v>
      </c>
      <c r="U13" s="6"/>
      <c r="V13" s="6" t="s">
        <v>101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35">
      <c r="A14" s="17">
        <v>2</v>
      </c>
      <c r="B14" s="18" t="s">
        <v>6</v>
      </c>
      <c r="C14" s="306">
        <v>1</v>
      </c>
      <c r="D14" s="302">
        <v>0</v>
      </c>
      <c r="E14" s="302">
        <v>1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  <c r="N14" s="302">
        <v>0</v>
      </c>
      <c r="O14" s="302">
        <v>0</v>
      </c>
      <c r="P14" s="302">
        <v>0</v>
      </c>
      <c r="Q14" s="302">
        <v>0</v>
      </c>
      <c r="R14" s="307">
        <v>0</v>
      </c>
      <c r="S14" s="297">
        <f>SUM(C14:R14)</f>
        <v>2</v>
      </c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42" ht="12.9" x14ac:dyDescent="0.35">
      <c r="A15" s="17">
        <v>3</v>
      </c>
      <c r="B15" s="18" t="s">
        <v>7</v>
      </c>
      <c r="C15" s="306">
        <v>1</v>
      </c>
      <c r="D15" s="302">
        <v>0</v>
      </c>
      <c r="E15" s="302">
        <v>0</v>
      </c>
      <c r="F15" s="302">
        <v>0</v>
      </c>
      <c r="G15" s="302">
        <v>0</v>
      </c>
      <c r="H15" s="302">
        <v>0</v>
      </c>
      <c r="I15" s="302">
        <v>0</v>
      </c>
      <c r="J15" s="302">
        <v>2</v>
      </c>
      <c r="K15" s="302">
        <v>0</v>
      </c>
      <c r="L15" s="302">
        <v>0</v>
      </c>
      <c r="M15" s="302">
        <v>0</v>
      </c>
      <c r="N15" s="302">
        <v>0</v>
      </c>
      <c r="O15" s="302">
        <v>0</v>
      </c>
      <c r="P15" s="302">
        <v>0</v>
      </c>
      <c r="Q15" s="302">
        <v>0</v>
      </c>
      <c r="R15" s="307">
        <v>0</v>
      </c>
      <c r="S15" s="297">
        <f t="shared" ref="S15:S27" si="0">SUM(C15:R15)</f>
        <v>3</v>
      </c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42" ht="12.9" x14ac:dyDescent="0.35">
      <c r="A16" s="17">
        <v>4</v>
      </c>
      <c r="B16" s="18" t="s">
        <v>8</v>
      </c>
      <c r="C16" s="306">
        <v>0</v>
      </c>
      <c r="D16" s="302">
        <v>0</v>
      </c>
      <c r="E16" s="302">
        <v>1</v>
      </c>
      <c r="F16" s="302">
        <v>0</v>
      </c>
      <c r="G16" s="302">
        <v>0</v>
      </c>
      <c r="H16" s="302">
        <v>0</v>
      </c>
      <c r="I16" s="302">
        <v>0</v>
      </c>
      <c r="J16" s="302">
        <v>0</v>
      </c>
      <c r="K16" s="302">
        <v>0</v>
      </c>
      <c r="L16" s="302">
        <v>0</v>
      </c>
      <c r="M16" s="302">
        <v>0</v>
      </c>
      <c r="N16" s="302">
        <v>0</v>
      </c>
      <c r="O16" s="302">
        <v>0</v>
      </c>
      <c r="P16" s="302">
        <v>0</v>
      </c>
      <c r="Q16" s="302">
        <v>0</v>
      </c>
      <c r="R16" s="307">
        <v>0</v>
      </c>
      <c r="S16" s="297">
        <f t="shared" si="0"/>
        <v>1</v>
      </c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 ht="12.9" x14ac:dyDescent="0.35">
      <c r="A17" s="17">
        <v>5</v>
      </c>
      <c r="B17" s="18" t="s">
        <v>9</v>
      </c>
      <c r="C17" s="306">
        <v>2</v>
      </c>
      <c r="D17" s="302">
        <v>0</v>
      </c>
      <c r="E17" s="302">
        <v>0</v>
      </c>
      <c r="F17" s="302">
        <v>1</v>
      </c>
      <c r="G17" s="302">
        <v>0</v>
      </c>
      <c r="H17" s="302">
        <v>1</v>
      </c>
      <c r="I17" s="302">
        <v>1</v>
      </c>
      <c r="J17" s="302">
        <v>0</v>
      </c>
      <c r="K17" s="302">
        <v>0</v>
      </c>
      <c r="L17" s="302">
        <v>0</v>
      </c>
      <c r="M17" s="302">
        <v>0</v>
      </c>
      <c r="N17" s="302">
        <v>0</v>
      </c>
      <c r="O17" s="302">
        <v>0</v>
      </c>
      <c r="P17" s="302">
        <v>0</v>
      </c>
      <c r="Q17" s="302">
        <v>0</v>
      </c>
      <c r="R17" s="307">
        <v>0</v>
      </c>
      <c r="S17" s="297">
        <f t="shared" si="0"/>
        <v>5</v>
      </c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 ht="20.25" customHeight="1" x14ac:dyDescent="0.35">
      <c r="A18" s="17">
        <v>6</v>
      </c>
      <c r="B18" s="18" t="s">
        <v>10</v>
      </c>
      <c r="C18" s="306">
        <v>0</v>
      </c>
      <c r="D18" s="302">
        <v>0</v>
      </c>
      <c r="E18" s="302">
        <v>0</v>
      </c>
      <c r="F18" s="302">
        <v>0</v>
      </c>
      <c r="G18" s="302">
        <v>0</v>
      </c>
      <c r="H18" s="302">
        <v>0</v>
      </c>
      <c r="I18" s="302">
        <v>0</v>
      </c>
      <c r="J18" s="302">
        <v>0</v>
      </c>
      <c r="K18" s="302">
        <v>0</v>
      </c>
      <c r="L18" s="302">
        <v>0</v>
      </c>
      <c r="M18" s="302">
        <v>0</v>
      </c>
      <c r="N18" s="302">
        <v>0</v>
      </c>
      <c r="O18" s="302">
        <v>0</v>
      </c>
      <c r="P18" s="302">
        <v>0</v>
      </c>
      <c r="Q18" s="302">
        <v>0</v>
      </c>
      <c r="R18" s="307">
        <v>0</v>
      </c>
      <c r="S18" s="297">
        <f t="shared" si="0"/>
        <v>0</v>
      </c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 ht="12.9" x14ac:dyDescent="0.35">
      <c r="A19" s="17">
        <v>7</v>
      </c>
      <c r="B19" s="18" t="s">
        <v>11</v>
      </c>
      <c r="C19" s="306">
        <v>0</v>
      </c>
      <c r="D19" s="302">
        <v>0</v>
      </c>
      <c r="E19" s="302">
        <v>0</v>
      </c>
      <c r="F19" s="302">
        <v>0</v>
      </c>
      <c r="G19" s="302">
        <v>0</v>
      </c>
      <c r="H19" s="302">
        <v>0</v>
      </c>
      <c r="I19" s="302">
        <v>0</v>
      </c>
      <c r="J19" s="302">
        <v>0</v>
      </c>
      <c r="K19" s="302">
        <v>0</v>
      </c>
      <c r="L19" s="302">
        <v>0</v>
      </c>
      <c r="M19" s="302">
        <v>0</v>
      </c>
      <c r="N19" s="302">
        <v>0</v>
      </c>
      <c r="O19" s="302">
        <v>0</v>
      </c>
      <c r="P19" s="302">
        <v>0</v>
      </c>
      <c r="Q19" s="302">
        <v>0</v>
      </c>
      <c r="R19" s="307">
        <v>0</v>
      </c>
      <c r="S19" s="297">
        <f t="shared" si="0"/>
        <v>0</v>
      </c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 ht="12.9" x14ac:dyDescent="0.35">
      <c r="A20" s="17">
        <v>8</v>
      </c>
      <c r="B20" s="18" t="s">
        <v>12</v>
      </c>
      <c r="C20" s="306">
        <v>1</v>
      </c>
      <c r="D20" s="302">
        <v>0</v>
      </c>
      <c r="E20" s="302">
        <v>0</v>
      </c>
      <c r="F20" s="302">
        <v>0</v>
      </c>
      <c r="G20" s="302">
        <v>0</v>
      </c>
      <c r="H20" s="302">
        <v>0</v>
      </c>
      <c r="I20" s="302">
        <v>1</v>
      </c>
      <c r="J20" s="302">
        <v>0</v>
      </c>
      <c r="K20" s="302">
        <v>1</v>
      </c>
      <c r="L20" s="302">
        <v>0</v>
      </c>
      <c r="M20" s="302">
        <v>0</v>
      </c>
      <c r="N20" s="302">
        <v>0</v>
      </c>
      <c r="O20" s="302">
        <v>0</v>
      </c>
      <c r="P20" s="302">
        <v>0</v>
      </c>
      <c r="Q20" s="302">
        <v>0</v>
      </c>
      <c r="R20" s="307">
        <v>0</v>
      </c>
      <c r="S20" s="297">
        <f t="shared" si="0"/>
        <v>3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 ht="12.9" x14ac:dyDescent="0.35">
      <c r="A21" s="17">
        <v>9</v>
      </c>
      <c r="B21" s="18" t="s">
        <v>13</v>
      </c>
      <c r="C21" s="306">
        <v>0</v>
      </c>
      <c r="D21" s="302">
        <v>0</v>
      </c>
      <c r="E21" s="302">
        <v>0</v>
      </c>
      <c r="F21" s="302">
        <v>0</v>
      </c>
      <c r="G21" s="302">
        <v>0</v>
      </c>
      <c r="H21" s="302">
        <v>0</v>
      </c>
      <c r="I21" s="302">
        <v>0</v>
      </c>
      <c r="J21" s="302">
        <v>0</v>
      </c>
      <c r="K21" s="302">
        <v>0</v>
      </c>
      <c r="L21" s="302">
        <v>0</v>
      </c>
      <c r="M21" s="302">
        <v>0</v>
      </c>
      <c r="N21" s="302">
        <v>0</v>
      </c>
      <c r="O21" s="302">
        <v>0</v>
      </c>
      <c r="P21" s="302">
        <v>0</v>
      </c>
      <c r="Q21" s="302">
        <v>0</v>
      </c>
      <c r="R21" s="307">
        <v>0</v>
      </c>
      <c r="S21" s="297">
        <f t="shared" si="0"/>
        <v>0</v>
      </c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 ht="12.9" x14ac:dyDescent="0.35">
      <c r="A22" s="17">
        <v>10</v>
      </c>
      <c r="B22" s="18" t="s">
        <v>14</v>
      </c>
      <c r="C22" s="306">
        <v>0</v>
      </c>
      <c r="D22" s="302">
        <v>0</v>
      </c>
      <c r="E22" s="302">
        <v>0</v>
      </c>
      <c r="F22" s="302">
        <v>0</v>
      </c>
      <c r="G22" s="302">
        <v>0</v>
      </c>
      <c r="H22" s="302">
        <v>0</v>
      </c>
      <c r="I22" s="302">
        <v>0</v>
      </c>
      <c r="J22" s="302">
        <v>0</v>
      </c>
      <c r="K22" s="302">
        <v>0</v>
      </c>
      <c r="L22" s="302">
        <v>0</v>
      </c>
      <c r="M22" s="302">
        <v>0</v>
      </c>
      <c r="N22" s="302">
        <v>0</v>
      </c>
      <c r="O22" s="302">
        <v>0</v>
      </c>
      <c r="P22" s="302">
        <v>0</v>
      </c>
      <c r="Q22" s="302">
        <v>0</v>
      </c>
      <c r="R22" s="307">
        <v>0</v>
      </c>
      <c r="S22" s="297">
        <f t="shared" si="0"/>
        <v>0</v>
      </c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 ht="20.25" customHeight="1" x14ac:dyDescent="0.35">
      <c r="A23" s="17">
        <v>11</v>
      </c>
      <c r="B23" s="18" t="s">
        <v>15</v>
      </c>
      <c r="C23" s="306">
        <v>0</v>
      </c>
      <c r="D23" s="302">
        <v>0</v>
      </c>
      <c r="E23" s="302">
        <v>0</v>
      </c>
      <c r="F23" s="302">
        <v>0</v>
      </c>
      <c r="G23" s="302">
        <v>0</v>
      </c>
      <c r="H23" s="302">
        <v>0</v>
      </c>
      <c r="I23" s="302">
        <v>0</v>
      </c>
      <c r="J23" s="302">
        <v>0</v>
      </c>
      <c r="K23" s="302">
        <v>0</v>
      </c>
      <c r="L23" s="302">
        <v>0</v>
      </c>
      <c r="M23" s="302">
        <v>0</v>
      </c>
      <c r="N23" s="302">
        <v>0</v>
      </c>
      <c r="O23" s="302">
        <v>0</v>
      </c>
      <c r="P23" s="302">
        <v>0</v>
      </c>
      <c r="Q23" s="302">
        <v>0</v>
      </c>
      <c r="R23" s="307">
        <v>0</v>
      </c>
      <c r="S23" s="297">
        <f t="shared" si="0"/>
        <v>0</v>
      </c>
      <c r="U23" s="44"/>
      <c r="V23" s="44"/>
      <c r="W23" s="44" t="s">
        <v>151</v>
      </c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 ht="12.9" x14ac:dyDescent="0.35">
      <c r="A24" s="17">
        <v>12</v>
      </c>
      <c r="B24" s="18" t="s">
        <v>16</v>
      </c>
      <c r="C24" s="306">
        <v>0</v>
      </c>
      <c r="D24" s="302">
        <v>0</v>
      </c>
      <c r="E24" s="302">
        <v>0</v>
      </c>
      <c r="F24" s="302">
        <v>0</v>
      </c>
      <c r="G24" s="302">
        <v>0</v>
      </c>
      <c r="H24" s="302">
        <v>0</v>
      </c>
      <c r="I24" s="302">
        <v>0</v>
      </c>
      <c r="J24" s="302">
        <v>0</v>
      </c>
      <c r="K24" s="302">
        <v>0</v>
      </c>
      <c r="L24" s="302">
        <v>0</v>
      </c>
      <c r="M24" s="302">
        <v>0</v>
      </c>
      <c r="N24" s="302">
        <v>0</v>
      </c>
      <c r="O24" s="302">
        <v>0</v>
      </c>
      <c r="P24" s="302">
        <v>0</v>
      </c>
      <c r="Q24" s="302">
        <v>0</v>
      </c>
      <c r="R24" s="307">
        <v>0</v>
      </c>
      <c r="S24" s="297">
        <f t="shared" si="0"/>
        <v>0</v>
      </c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 ht="12.9" x14ac:dyDescent="0.35">
      <c r="A25" s="17">
        <v>13</v>
      </c>
      <c r="B25" s="18" t="s">
        <v>17</v>
      </c>
      <c r="C25" s="306">
        <v>0</v>
      </c>
      <c r="D25" s="302">
        <v>0</v>
      </c>
      <c r="E25" s="302">
        <v>0</v>
      </c>
      <c r="F25" s="302">
        <v>0</v>
      </c>
      <c r="G25" s="302">
        <v>0</v>
      </c>
      <c r="H25" s="302">
        <v>0</v>
      </c>
      <c r="I25" s="302">
        <v>0</v>
      </c>
      <c r="J25" s="302">
        <v>0</v>
      </c>
      <c r="K25" s="302">
        <v>0</v>
      </c>
      <c r="L25" s="302">
        <v>0</v>
      </c>
      <c r="M25" s="302">
        <v>0</v>
      </c>
      <c r="N25" s="302">
        <v>0</v>
      </c>
      <c r="O25" s="302">
        <v>0</v>
      </c>
      <c r="P25" s="302">
        <v>0</v>
      </c>
      <c r="Q25" s="302">
        <v>0</v>
      </c>
      <c r="R25" s="307">
        <v>0</v>
      </c>
      <c r="S25" s="297">
        <f t="shared" si="0"/>
        <v>0</v>
      </c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 ht="12.9" x14ac:dyDescent="0.35">
      <c r="A26" s="17">
        <v>14</v>
      </c>
      <c r="B26" s="18" t="s">
        <v>18</v>
      </c>
      <c r="C26" s="306">
        <v>0</v>
      </c>
      <c r="D26" s="302">
        <v>0</v>
      </c>
      <c r="E26" s="302">
        <v>0</v>
      </c>
      <c r="F26" s="302">
        <v>0</v>
      </c>
      <c r="G26" s="302">
        <v>0</v>
      </c>
      <c r="H26" s="302">
        <v>0</v>
      </c>
      <c r="I26" s="302">
        <v>0</v>
      </c>
      <c r="J26" s="302">
        <v>0</v>
      </c>
      <c r="K26" s="302">
        <v>0</v>
      </c>
      <c r="L26" s="302">
        <v>0</v>
      </c>
      <c r="M26" s="302">
        <v>0</v>
      </c>
      <c r="N26" s="302">
        <v>0</v>
      </c>
      <c r="O26" s="302">
        <v>0</v>
      </c>
      <c r="P26" s="302">
        <v>0</v>
      </c>
      <c r="Q26" s="302">
        <v>0</v>
      </c>
      <c r="R26" s="307">
        <v>1</v>
      </c>
      <c r="S26" s="297">
        <f t="shared" si="0"/>
        <v>1</v>
      </c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 ht="13.3" thickBot="1" x14ac:dyDescent="0.4">
      <c r="A27" s="19">
        <v>15</v>
      </c>
      <c r="B27" s="20" t="s">
        <v>19</v>
      </c>
      <c r="C27" s="308">
        <v>0</v>
      </c>
      <c r="D27" s="309">
        <v>0</v>
      </c>
      <c r="E27" s="309">
        <v>0</v>
      </c>
      <c r="F27" s="309">
        <v>0</v>
      </c>
      <c r="G27" s="309">
        <v>0</v>
      </c>
      <c r="H27" s="309">
        <v>0</v>
      </c>
      <c r="I27" s="309">
        <v>0</v>
      </c>
      <c r="J27" s="309">
        <v>0</v>
      </c>
      <c r="K27" s="309">
        <v>0</v>
      </c>
      <c r="L27" s="309">
        <v>0</v>
      </c>
      <c r="M27" s="309">
        <v>0</v>
      </c>
      <c r="N27" s="309">
        <v>0</v>
      </c>
      <c r="O27" s="309">
        <v>0</v>
      </c>
      <c r="P27" s="309">
        <v>1</v>
      </c>
      <c r="Q27" s="309">
        <v>0</v>
      </c>
      <c r="R27" s="310">
        <v>1</v>
      </c>
      <c r="S27" s="298">
        <f t="shared" si="0"/>
        <v>2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 s="21" customFormat="1" ht="27.75" customHeight="1" thickBot="1" x14ac:dyDescent="0.4">
      <c r="A28" s="267"/>
      <c r="B28" s="267" t="s">
        <v>158</v>
      </c>
      <c r="C28" s="299">
        <f>SUM(C13:C27)</f>
        <v>5</v>
      </c>
      <c r="D28" s="300">
        <f t="shared" ref="D28:S28" si="1">SUM(D13:D27)</f>
        <v>0</v>
      </c>
      <c r="E28" s="300">
        <f t="shared" si="1"/>
        <v>2</v>
      </c>
      <c r="F28" s="300">
        <f t="shared" si="1"/>
        <v>1</v>
      </c>
      <c r="G28" s="300">
        <f t="shared" si="1"/>
        <v>0</v>
      </c>
      <c r="H28" s="300">
        <f t="shared" si="1"/>
        <v>1</v>
      </c>
      <c r="I28" s="300">
        <f t="shared" si="1"/>
        <v>2</v>
      </c>
      <c r="J28" s="300">
        <f t="shared" si="1"/>
        <v>2</v>
      </c>
      <c r="K28" s="300">
        <f t="shared" si="1"/>
        <v>1</v>
      </c>
      <c r="L28" s="300">
        <f t="shared" si="1"/>
        <v>0</v>
      </c>
      <c r="M28" s="300">
        <f t="shared" si="1"/>
        <v>0</v>
      </c>
      <c r="N28" s="300">
        <f t="shared" si="1"/>
        <v>3</v>
      </c>
      <c r="O28" s="300">
        <f t="shared" si="1"/>
        <v>0</v>
      </c>
      <c r="P28" s="300">
        <f t="shared" si="1"/>
        <v>1</v>
      </c>
      <c r="Q28" s="300">
        <f t="shared" si="1"/>
        <v>0</v>
      </c>
      <c r="R28" s="301">
        <f t="shared" si="1"/>
        <v>2</v>
      </c>
      <c r="S28" s="271">
        <f t="shared" si="1"/>
        <v>20</v>
      </c>
      <c r="U28" s="44"/>
      <c r="V28" s="44"/>
      <c r="W28" s="44" t="s">
        <v>101</v>
      </c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  <row r="29" spans="1:35" x14ac:dyDescent="0.3">
      <c r="A29" s="23" t="s">
        <v>21</v>
      </c>
    </row>
    <row r="30" spans="1:35" x14ac:dyDescent="0.3">
      <c r="A30" s="23"/>
      <c r="J30" s="2" t="s">
        <v>101</v>
      </c>
    </row>
    <row r="31" spans="1:35" ht="12.9" thickBot="1" x14ac:dyDescent="0.35">
      <c r="A31" s="5" t="s">
        <v>44</v>
      </c>
    </row>
    <row r="32" spans="1:35" s="6" customFormat="1" ht="26.25" customHeight="1" thickBot="1" x14ac:dyDescent="0.35">
      <c r="A32" s="327"/>
      <c r="B32" s="327"/>
      <c r="C32" s="328" t="s">
        <v>27</v>
      </c>
      <c r="D32" s="328"/>
      <c r="E32" s="328"/>
      <c r="F32" s="328"/>
      <c r="G32" s="328"/>
      <c r="H32" s="328"/>
      <c r="I32" s="328"/>
      <c r="J32" s="328"/>
      <c r="K32" s="328"/>
      <c r="L32" s="328"/>
      <c r="M32" s="328"/>
      <c r="N32" s="328"/>
      <c r="O32" s="328"/>
      <c r="P32" s="328"/>
      <c r="Q32" s="328"/>
      <c r="R32" s="328"/>
      <c r="S32" s="328"/>
    </row>
    <row r="33" spans="1:36" s="6" customFormat="1" ht="26.25" customHeight="1" thickBot="1" x14ac:dyDescent="0.35">
      <c r="A33" s="327"/>
      <c r="B33" s="327"/>
      <c r="C33" s="328" t="s">
        <v>104</v>
      </c>
      <c r="D33" s="328"/>
      <c r="E33" s="328"/>
      <c r="F33" s="328"/>
      <c r="G33" s="328"/>
      <c r="H33" s="328"/>
      <c r="I33" s="328"/>
      <c r="J33" s="328"/>
      <c r="K33" s="328"/>
      <c r="L33" s="328"/>
      <c r="M33" s="328"/>
      <c r="N33" s="328"/>
      <c r="O33" s="328"/>
      <c r="P33" s="328"/>
      <c r="Q33" s="328"/>
      <c r="R33" s="328"/>
      <c r="S33" s="328"/>
    </row>
    <row r="34" spans="1:36" s="6" customFormat="1" ht="68.25" customHeight="1" thickBot="1" x14ac:dyDescent="0.35">
      <c r="A34" s="8" t="s">
        <v>3</v>
      </c>
      <c r="B34" s="9" t="s">
        <v>4</v>
      </c>
      <c r="C34" s="10" t="s">
        <v>28</v>
      </c>
      <c r="D34" s="10" t="s">
        <v>29</v>
      </c>
      <c r="E34" s="10" t="s">
        <v>30</v>
      </c>
      <c r="F34" s="10" t="s">
        <v>31</v>
      </c>
      <c r="G34" s="10" t="s">
        <v>32</v>
      </c>
      <c r="H34" s="10" t="s">
        <v>33</v>
      </c>
      <c r="I34" s="10" t="s">
        <v>34</v>
      </c>
      <c r="J34" s="10" t="s">
        <v>35</v>
      </c>
      <c r="K34" s="10" t="s">
        <v>36</v>
      </c>
      <c r="L34" s="10" t="s">
        <v>37</v>
      </c>
      <c r="M34" s="10" t="s">
        <v>38</v>
      </c>
      <c r="N34" s="10" t="s">
        <v>39</v>
      </c>
      <c r="O34" s="10" t="s">
        <v>40</v>
      </c>
      <c r="P34" s="10" t="s">
        <v>41</v>
      </c>
      <c r="Q34" s="10" t="s">
        <v>42</v>
      </c>
      <c r="R34" s="28" t="s">
        <v>43</v>
      </c>
      <c r="S34" s="28" t="s">
        <v>2</v>
      </c>
    </row>
    <row r="35" spans="1:36" ht="15" customHeight="1" x14ac:dyDescent="0.35">
      <c r="A35" s="14">
        <v>1</v>
      </c>
      <c r="B35" s="15" t="s">
        <v>5</v>
      </c>
      <c r="C35" s="303">
        <v>0</v>
      </c>
      <c r="D35" s="304">
        <v>10</v>
      </c>
      <c r="E35" s="304">
        <v>0</v>
      </c>
      <c r="F35" s="304">
        <v>2</v>
      </c>
      <c r="G35" s="304">
        <v>7</v>
      </c>
      <c r="H35" s="304">
        <v>0</v>
      </c>
      <c r="I35" s="304">
        <v>0</v>
      </c>
      <c r="J35" s="304">
        <v>0</v>
      </c>
      <c r="K35" s="304">
        <v>2</v>
      </c>
      <c r="L35" s="304">
        <v>1</v>
      </c>
      <c r="M35" s="304">
        <v>0</v>
      </c>
      <c r="N35" s="304">
        <v>11</v>
      </c>
      <c r="O35" s="304">
        <v>14</v>
      </c>
      <c r="P35" s="304">
        <v>8</v>
      </c>
      <c r="Q35" s="304">
        <v>1</v>
      </c>
      <c r="R35" s="305">
        <v>0</v>
      </c>
      <c r="S35" s="296">
        <f>SUM(C35:R35)</f>
        <v>56</v>
      </c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spans="1:36" ht="12.75" customHeight="1" x14ac:dyDescent="0.35">
      <c r="A36" s="17">
        <v>2</v>
      </c>
      <c r="B36" s="18" t="s">
        <v>6</v>
      </c>
      <c r="C36" s="306">
        <v>51</v>
      </c>
      <c r="D36" s="302">
        <v>0</v>
      </c>
      <c r="E36" s="302">
        <v>17</v>
      </c>
      <c r="F36" s="302">
        <v>11</v>
      </c>
      <c r="G36" s="302">
        <v>2</v>
      </c>
      <c r="H36" s="302">
        <v>1</v>
      </c>
      <c r="I36" s="302">
        <v>0</v>
      </c>
      <c r="J36" s="302">
        <v>6</v>
      </c>
      <c r="K36" s="302">
        <v>11</v>
      </c>
      <c r="L36" s="302">
        <v>3</v>
      </c>
      <c r="M36" s="302">
        <v>2</v>
      </c>
      <c r="N36" s="302">
        <v>6</v>
      </c>
      <c r="O36" s="302">
        <v>1</v>
      </c>
      <c r="P36" s="302">
        <v>9</v>
      </c>
      <c r="Q36" s="302">
        <v>2</v>
      </c>
      <c r="R36" s="307">
        <v>4</v>
      </c>
      <c r="S36" s="297">
        <f>SUM(C36:R36)</f>
        <v>126</v>
      </c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spans="1:36" ht="12.9" x14ac:dyDescent="0.35">
      <c r="A37" s="17">
        <v>3</v>
      </c>
      <c r="B37" s="18" t="s">
        <v>7</v>
      </c>
      <c r="C37" s="306">
        <v>6</v>
      </c>
      <c r="D37" s="302">
        <v>30</v>
      </c>
      <c r="E37" s="302">
        <v>0</v>
      </c>
      <c r="F37" s="302">
        <v>7</v>
      </c>
      <c r="G37" s="302">
        <v>3</v>
      </c>
      <c r="H37" s="302">
        <v>1</v>
      </c>
      <c r="I37" s="302">
        <v>5</v>
      </c>
      <c r="J37" s="302">
        <v>38</v>
      </c>
      <c r="K37" s="302">
        <v>7</v>
      </c>
      <c r="L37" s="302">
        <v>1</v>
      </c>
      <c r="M37" s="302">
        <v>4</v>
      </c>
      <c r="N37" s="302">
        <v>2</v>
      </c>
      <c r="O37" s="302">
        <v>0</v>
      </c>
      <c r="P37" s="302">
        <v>3</v>
      </c>
      <c r="Q37" s="302">
        <v>1</v>
      </c>
      <c r="R37" s="307">
        <v>0</v>
      </c>
      <c r="S37" s="297">
        <f t="shared" ref="S37:S49" si="2">SUM(C37:R37)</f>
        <v>108</v>
      </c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spans="1:36" ht="12.9" x14ac:dyDescent="0.35">
      <c r="A38" s="17">
        <v>4</v>
      </c>
      <c r="B38" s="18" t="s">
        <v>8</v>
      </c>
      <c r="C38" s="306">
        <v>6</v>
      </c>
      <c r="D38" s="302">
        <v>23</v>
      </c>
      <c r="E38" s="302">
        <v>10</v>
      </c>
      <c r="F38" s="302">
        <v>0</v>
      </c>
      <c r="G38" s="302">
        <v>37</v>
      </c>
      <c r="H38" s="302">
        <v>2</v>
      </c>
      <c r="I38" s="302">
        <v>6</v>
      </c>
      <c r="J38" s="302">
        <v>6</v>
      </c>
      <c r="K38" s="302">
        <v>0</v>
      </c>
      <c r="L38" s="302">
        <v>0</v>
      </c>
      <c r="M38" s="302">
        <v>1</v>
      </c>
      <c r="N38" s="302">
        <v>0</v>
      </c>
      <c r="O38" s="302">
        <v>2</v>
      </c>
      <c r="P38" s="302">
        <v>0</v>
      </c>
      <c r="Q38" s="302">
        <v>1</v>
      </c>
      <c r="R38" s="307">
        <v>9</v>
      </c>
      <c r="S38" s="297">
        <f t="shared" si="2"/>
        <v>103</v>
      </c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spans="1:36" ht="12.9" x14ac:dyDescent="0.35">
      <c r="A39" s="17">
        <v>5</v>
      </c>
      <c r="B39" s="18" t="s">
        <v>9</v>
      </c>
      <c r="C39" s="306">
        <v>3</v>
      </c>
      <c r="D39" s="302">
        <v>0</v>
      </c>
      <c r="E39" s="302">
        <v>41</v>
      </c>
      <c r="F39" s="302">
        <v>41</v>
      </c>
      <c r="G39" s="302">
        <v>0</v>
      </c>
      <c r="H39" s="302">
        <v>30</v>
      </c>
      <c r="I39" s="302">
        <v>23</v>
      </c>
      <c r="J39" s="302">
        <v>4</v>
      </c>
      <c r="K39" s="302">
        <v>3</v>
      </c>
      <c r="L39" s="302">
        <v>2</v>
      </c>
      <c r="M39" s="302">
        <v>1</v>
      </c>
      <c r="N39" s="302">
        <v>0</v>
      </c>
      <c r="O39" s="302">
        <v>1</v>
      </c>
      <c r="P39" s="302">
        <v>2</v>
      </c>
      <c r="Q39" s="302">
        <v>1</v>
      </c>
      <c r="R39" s="307">
        <v>1</v>
      </c>
      <c r="S39" s="297">
        <f t="shared" si="2"/>
        <v>153</v>
      </c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spans="1:36" ht="20.25" customHeight="1" x14ac:dyDescent="0.35">
      <c r="A40" s="17">
        <v>6</v>
      </c>
      <c r="B40" s="18" t="s">
        <v>10</v>
      </c>
      <c r="C40" s="306">
        <v>1</v>
      </c>
      <c r="D40" s="302">
        <v>1</v>
      </c>
      <c r="E40" s="302">
        <v>1</v>
      </c>
      <c r="F40" s="302">
        <v>1</v>
      </c>
      <c r="G40" s="302">
        <v>16</v>
      </c>
      <c r="H40" s="302">
        <v>0</v>
      </c>
      <c r="I40" s="302">
        <v>36</v>
      </c>
      <c r="J40" s="302">
        <v>0</v>
      </c>
      <c r="K40" s="302">
        <v>0</v>
      </c>
      <c r="L40" s="302">
        <v>1</v>
      </c>
      <c r="M40" s="302">
        <v>0</v>
      </c>
      <c r="N40" s="302">
        <v>0</v>
      </c>
      <c r="O40" s="302">
        <v>0</v>
      </c>
      <c r="P40" s="302">
        <v>1</v>
      </c>
      <c r="Q40" s="302">
        <v>0</v>
      </c>
      <c r="R40" s="307">
        <v>0</v>
      </c>
      <c r="S40" s="297">
        <f t="shared" si="2"/>
        <v>58</v>
      </c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spans="1:36" ht="12.9" x14ac:dyDescent="0.35">
      <c r="A41" s="17">
        <v>7</v>
      </c>
      <c r="B41" s="18" t="s">
        <v>11</v>
      </c>
      <c r="C41" s="306">
        <v>0</v>
      </c>
      <c r="D41" s="302">
        <v>0</v>
      </c>
      <c r="E41" s="302">
        <v>1</v>
      </c>
      <c r="F41" s="302">
        <v>1</v>
      </c>
      <c r="G41" s="302">
        <v>2</v>
      </c>
      <c r="H41" s="302">
        <v>9</v>
      </c>
      <c r="I41" s="302">
        <v>0</v>
      </c>
      <c r="J41" s="302">
        <v>2</v>
      </c>
      <c r="K41" s="302">
        <v>0</v>
      </c>
      <c r="L41" s="302">
        <v>0</v>
      </c>
      <c r="M41" s="302">
        <v>0</v>
      </c>
      <c r="N41" s="302">
        <v>0</v>
      </c>
      <c r="O41" s="302">
        <v>0</v>
      </c>
      <c r="P41" s="302">
        <v>0</v>
      </c>
      <c r="Q41" s="302">
        <v>0</v>
      </c>
      <c r="R41" s="307">
        <v>3</v>
      </c>
      <c r="S41" s="297">
        <f t="shared" si="2"/>
        <v>18</v>
      </c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spans="1:36" ht="12.9" x14ac:dyDescent="0.35">
      <c r="A42" s="17">
        <v>8</v>
      </c>
      <c r="B42" s="18" t="s">
        <v>12</v>
      </c>
      <c r="C42" s="306">
        <v>3</v>
      </c>
      <c r="D42" s="302">
        <v>6</v>
      </c>
      <c r="E42" s="302">
        <v>23</v>
      </c>
      <c r="F42" s="302">
        <v>26</v>
      </c>
      <c r="G42" s="302">
        <v>4</v>
      </c>
      <c r="H42" s="302">
        <v>2</v>
      </c>
      <c r="I42" s="302">
        <v>5</v>
      </c>
      <c r="J42" s="302">
        <v>0</v>
      </c>
      <c r="K42" s="302">
        <v>14</v>
      </c>
      <c r="L42" s="302">
        <v>2</v>
      </c>
      <c r="M42" s="302">
        <v>0</v>
      </c>
      <c r="N42" s="302">
        <v>2</v>
      </c>
      <c r="O42" s="302">
        <v>4</v>
      </c>
      <c r="P42" s="302">
        <v>1</v>
      </c>
      <c r="Q42" s="302">
        <v>0</v>
      </c>
      <c r="R42" s="307">
        <v>2</v>
      </c>
      <c r="S42" s="297">
        <f t="shared" si="2"/>
        <v>94</v>
      </c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spans="1:36" ht="12.9" x14ac:dyDescent="0.35">
      <c r="A43" s="17">
        <v>9</v>
      </c>
      <c r="B43" s="18" t="s">
        <v>13</v>
      </c>
      <c r="C43" s="306">
        <v>2</v>
      </c>
      <c r="D43" s="302">
        <v>5</v>
      </c>
      <c r="E43" s="302">
        <v>0</v>
      </c>
      <c r="F43" s="302">
        <v>0</v>
      </c>
      <c r="G43" s="302">
        <v>0</v>
      </c>
      <c r="H43" s="302">
        <v>0</v>
      </c>
      <c r="I43" s="302">
        <v>0</v>
      </c>
      <c r="J43" s="302">
        <v>2</v>
      </c>
      <c r="K43" s="302">
        <v>0</v>
      </c>
      <c r="L43" s="302">
        <v>26</v>
      </c>
      <c r="M43" s="302">
        <v>1</v>
      </c>
      <c r="N43" s="302">
        <v>1</v>
      </c>
      <c r="O43" s="302">
        <v>0</v>
      </c>
      <c r="P43" s="302">
        <v>0</v>
      </c>
      <c r="Q43" s="302">
        <v>1</v>
      </c>
      <c r="R43" s="307">
        <v>0</v>
      </c>
      <c r="S43" s="297">
        <f t="shared" si="2"/>
        <v>38</v>
      </c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spans="1:36" ht="12.9" x14ac:dyDescent="0.35">
      <c r="A44" s="17">
        <v>10</v>
      </c>
      <c r="B44" s="18" t="s">
        <v>14</v>
      </c>
      <c r="C44" s="306">
        <v>1</v>
      </c>
      <c r="D44" s="302">
        <v>3</v>
      </c>
      <c r="E44" s="302">
        <v>1</v>
      </c>
      <c r="F44" s="302">
        <v>0</v>
      </c>
      <c r="G44" s="302">
        <v>2</v>
      </c>
      <c r="H44" s="302">
        <v>1</v>
      </c>
      <c r="I44" s="302">
        <v>0</v>
      </c>
      <c r="J44" s="302">
        <v>2</v>
      </c>
      <c r="K44" s="302">
        <v>26</v>
      </c>
      <c r="L44" s="302">
        <v>0</v>
      </c>
      <c r="M44" s="302">
        <v>2</v>
      </c>
      <c r="N44" s="302">
        <v>3</v>
      </c>
      <c r="O44" s="302">
        <v>0</v>
      </c>
      <c r="P44" s="302">
        <v>0</v>
      </c>
      <c r="Q44" s="302">
        <v>0</v>
      </c>
      <c r="R44" s="307">
        <v>0</v>
      </c>
      <c r="S44" s="297">
        <f t="shared" si="2"/>
        <v>41</v>
      </c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spans="1:36" ht="20.25" customHeight="1" x14ac:dyDescent="0.35">
      <c r="A45" s="17">
        <v>11</v>
      </c>
      <c r="B45" s="18" t="s">
        <v>15</v>
      </c>
      <c r="C45" s="306">
        <v>1</v>
      </c>
      <c r="D45" s="302">
        <v>1</v>
      </c>
      <c r="E45" s="302">
        <v>0</v>
      </c>
      <c r="F45" s="302">
        <v>0</v>
      </c>
      <c r="G45" s="302">
        <v>1</v>
      </c>
      <c r="H45" s="302">
        <v>0</v>
      </c>
      <c r="I45" s="302">
        <v>1</v>
      </c>
      <c r="J45" s="302">
        <v>0</v>
      </c>
      <c r="K45" s="302">
        <v>1</v>
      </c>
      <c r="L45" s="302">
        <v>2</v>
      </c>
      <c r="M45" s="302">
        <v>0</v>
      </c>
      <c r="N45" s="302">
        <v>8</v>
      </c>
      <c r="O45" s="302">
        <v>0</v>
      </c>
      <c r="P45" s="302">
        <v>0</v>
      </c>
      <c r="Q45" s="302">
        <v>0</v>
      </c>
      <c r="R45" s="307">
        <v>0</v>
      </c>
      <c r="S45" s="297">
        <f t="shared" si="2"/>
        <v>15</v>
      </c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</row>
    <row r="46" spans="1:36" ht="12.9" x14ac:dyDescent="0.35">
      <c r="A46" s="17">
        <v>12</v>
      </c>
      <c r="B46" s="18" t="s">
        <v>16</v>
      </c>
      <c r="C46" s="306">
        <v>1</v>
      </c>
      <c r="D46" s="302">
        <v>2</v>
      </c>
      <c r="E46" s="302">
        <v>0</v>
      </c>
      <c r="F46" s="302">
        <v>0</v>
      </c>
      <c r="G46" s="302">
        <v>0</v>
      </c>
      <c r="H46" s="302">
        <v>1</v>
      </c>
      <c r="I46" s="302">
        <v>0</v>
      </c>
      <c r="J46" s="302">
        <v>0</v>
      </c>
      <c r="K46" s="302">
        <v>0</v>
      </c>
      <c r="L46" s="302">
        <v>4</v>
      </c>
      <c r="M46" s="302">
        <v>26</v>
      </c>
      <c r="N46" s="302">
        <v>0</v>
      </c>
      <c r="O46" s="302">
        <v>3</v>
      </c>
      <c r="P46" s="302">
        <v>0</v>
      </c>
      <c r="Q46" s="302">
        <v>1</v>
      </c>
      <c r="R46" s="307">
        <v>0</v>
      </c>
      <c r="S46" s="297">
        <f t="shared" si="2"/>
        <v>38</v>
      </c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spans="1:36" ht="12.9" x14ac:dyDescent="0.35">
      <c r="A47" s="17">
        <v>13</v>
      </c>
      <c r="B47" s="18" t="s">
        <v>17</v>
      </c>
      <c r="C47" s="306">
        <v>6</v>
      </c>
      <c r="D47" s="302">
        <v>0</v>
      </c>
      <c r="E47" s="302">
        <v>0</v>
      </c>
      <c r="F47" s="302">
        <v>0</v>
      </c>
      <c r="G47" s="302">
        <v>0</v>
      </c>
      <c r="H47" s="302">
        <v>0</v>
      </c>
      <c r="I47" s="302">
        <v>0</v>
      </c>
      <c r="J47" s="302">
        <v>0</v>
      </c>
      <c r="K47" s="302">
        <v>0</v>
      </c>
      <c r="L47" s="302">
        <v>0</v>
      </c>
      <c r="M47" s="302">
        <v>0</v>
      </c>
      <c r="N47" s="302">
        <v>9</v>
      </c>
      <c r="O47" s="302">
        <v>0</v>
      </c>
      <c r="P47" s="302">
        <v>10</v>
      </c>
      <c r="Q47" s="302">
        <v>2</v>
      </c>
      <c r="R47" s="307">
        <v>2</v>
      </c>
      <c r="S47" s="297">
        <f t="shared" si="2"/>
        <v>29</v>
      </c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spans="1:36" ht="13.3" thickBot="1" x14ac:dyDescent="0.4">
      <c r="A48" s="17">
        <v>14</v>
      </c>
      <c r="B48" s="18" t="s">
        <v>18</v>
      </c>
      <c r="C48" s="308">
        <v>12</v>
      </c>
      <c r="D48" s="309">
        <v>1</v>
      </c>
      <c r="E48" s="309">
        <v>4</v>
      </c>
      <c r="F48" s="309">
        <v>0</v>
      </c>
      <c r="G48" s="309">
        <v>0</v>
      </c>
      <c r="H48" s="309">
        <v>0</v>
      </c>
      <c r="I48" s="309">
        <v>0</v>
      </c>
      <c r="J48" s="309">
        <v>0</v>
      </c>
      <c r="K48" s="309">
        <v>1</v>
      </c>
      <c r="L48" s="309">
        <v>0</v>
      </c>
      <c r="M48" s="309">
        <v>0</v>
      </c>
      <c r="N48" s="309">
        <v>0</v>
      </c>
      <c r="O48" s="309">
        <v>19</v>
      </c>
      <c r="P48" s="309">
        <v>0</v>
      </c>
      <c r="Q48" s="309">
        <v>1</v>
      </c>
      <c r="R48" s="310">
        <v>3</v>
      </c>
      <c r="S48" s="297">
        <f t="shared" si="2"/>
        <v>41</v>
      </c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spans="1:36" ht="13.3" thickBot="1" x14ac:dyDescent="0.4">
      <c r="A49" s="19">
        <v>15</v>
      </c>
      <c r="B49" s="20" t="s">
        <v>19</v>
      </c>
      <c r="C49" s="311">
        <v>0</v>
      </c>
      <c r="D49" s="312">
        <v>0</v>
      </c>
      <c r="E49" s="312">
        <v>0</v>
      </c>
      <c r="F49" s="312">
        <v>0</v>
      </c>
      <c r="G49" s="312">
        <v>0</v>
      </c>
      <c r="H49" s="312">
        <v>1</v>
      </c>
      <c r="I49" s="312">
        <v>0</v>
      </c>
      <c r="J49" s="312">
        <v>1</v>
      </c>
      <c r="K49" s="312">
        <v>0</v>
      </c>
      <c r="L49" s="312">
        <v>0</v>
      </c>
      <c r="M49" s="312">
        <v>2</v>
      </c>
      <c r="N49" s="312">
        <v>0</v>
      </c>
      <c r="O49" s="312">
        <v>0</v>
      </c>
      <c r="P49" s="312">
        <v>7</v>
      </c>
      <c r="Q49" s="312">
        <v>0</v>
      </c>
      <c r="R49" s="313">
        <v>0</v>
      </c>
      <c r="S49" s="219">
        <f t="shared" si="2"/>
        <v>11</v>
      </c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spans="1:36" s="21" customFormat="1" ht="27.75" customHeight="1" thickBot="1" x14ac:dyDescent="0.4">
      <c r="A50" s="267"/>
      <c r="B50" s="267" t="s">
        <v>158</v>
      </c>
      <c r="C50" s="268">
        <f>SUM(C35:C49)</f>
        <v>93</v>
      </c>
      <c r="D50" s="269">
        <f t="shared" ref="D50:S50" si="3">SUM(D35:D49)</f>
        <v>82</v>
      </c>
      <c r="E50" s="269">
        <f t="shared" si="3"/>
        <v>98</v>
      </c>
      <c r="F50" s="269">
        <f t="shared" si="3"/>
        <v>89</v>
      </c>
      <c r="G50" s="269">
        <f t="shared" si="3"/>
        <v>74</v>
      </c>
      <c r="H50" s="269">
        <f t="shared" si="3"/>
        <v>48</v>
      </c>
      <c r="I50" s="269">
        <f t="shared" si="3"/>
        <v>76</v>
      </c>
      <c r="J50" s="269">
        <f t="shared" si="3"/>
        <v>61</v>
      </c>
      <c r="K50" s="269">
        <f t="shared" si="3"/>
        <v>65</v>
      </c>
      <c r="L50" s="269">
        <f t="shared" si="3"/>
        <v>42</v>
      </c>
      <c r="M50" s="269">
        <f t="shared" si="3"/>
        <v>39</v>
      </c>
      <c r="N50" s="269">
        <f t="shared" si="3"/>
        <v>42</v>
      </c>
      <c r="O50" s="269">
        <f t="shared" si="3"/>
        <v>44</v>
      </c>
      <c r="P50" s="269">
        <f t="shared" si="3"/>
        <v>41</v>
      </c>
      <c r="Q50" s="269">
        <f t="shared" si="3"/>
        <v>11</v>
      </c>
      <c r="R50" s="270">
        <f t="shared" si="3"/>
        <v>24</v>
      </c>
      <c r="S50" s="271">
        <f t="shared" si="3"/>
        <v>929</v>
      </c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</row>
    <row r="51" spans="1:36" x14ac:dyDescent="0.3">
      <c r="A51" s="23" t="s">
        <v>21</v>
      </c>
    </row>
    <row r="53" spans="1:36" ht="12.9" thickBot="1" x14ac:dyDescent="0.35">
      <c r="A53" s="5" t="s">
        <v>45</v>
      </c>
    </row>
    <row r="54" spans="1:36" s="6" customFormat="1" ht="26.25" customHeight="1" thickBot="1" x14ac:dyDescent="0.35">
      <c r="A54" s="327"/>
      <c r="B54" s="327"/>
      <c r="C54" s="328" t="s">
        <v>27</v>
      </c>
      <c r="D54" s="328"/>
      <c r="E54" s="328"/>
      <c r="F54" s="328"/>
      <c r="G54" s="328"/>
      <c r="H54" s="328"/>
      <c r="I54" s="328"/>
      <c r="J54" s="328"/>
      <c r="K54" s="328"/>
      <c r="L54" s="328"/>
      <c r="M54" s="328"/>
      <c r="N54" s="328"/>
      <c r="O54" s="328"/>
      <c r="P54" s="328"/>
      <c r="Q54" s="328"/>
      <c r="R54" s="328"/>
      <c r="S54" s="328"/>
    </row>
    <row r="55" spans="1:36" s="6" customFormat="1" ht="26.25" customHeight="1" thickBot="1" x14ac:dyDescent="0.35">
      <c r="A55" s="327"/>
      <c r="B55" s="327"/>
      <c r="C55" s="328" t="s">
        <v>105</v>
      </c>
      <c r="D55" s="328"/>
      <c r="E55" s="328"/>
      <c r="F55" s="328"/>
      <c r="G55" s="328"/>
      <c r="H55" s="328"/>
      <c r="I55" s="328"/>
      <c r="J55" s="328"/>
      <c r="K55" s="328"/>
      <c r="L55" s="328"/>
      <c r="M55" s="328"/>
      <c r="N55" s="328"/>
      <c r="O55" s="328"/>
      <c r="P55" s="328"/>
      <c r="Q55" s="328"/>
      <c r="R55" s="328"/>
      <c r="S55" s="328"/>
      <c r="W55" s="6" t="s">
        <v>101</v>
      </c>
    </row>
    <row r="56" spans="1:36" s="6" customFormat="1" ht="68.25" customHeight="1" thickBot="1" x14ac:dyDescent="0.35">
      <c r="A56" s="8" t="s">
        <v>3</v>
      </c>
      <c r="B56" s="9" t="s">
        <v>4</v>
      </c>
      <c r="C56" s="10" t="s">
        <v>28</v>
      </c>
      <c r="D56" s="10" t="s">
        <v>29</v>
      </c>
      <c r="E56" s="10" t="s">
        <v>30</v>
      </c>
      <c r="F56" s="10" t="s">
        <v>31</v>
      </c>
      <c r="G56" s="10" t="s">
        <v>32</v>
      </c>
      <c r="H56" s="10" t="s">
        <v>33</v>
      </c>
      <c r="I56" s="10" t="s">
        <v>34</v>
      </c>
      <c r="J56" s="10" t="s">
        <v>35</v>
      </c>
      <c r="K56" s="10" t="s">
        <v>36</v>
      </c>
      <c r="L56" s="10" t="s">
        <v>37</v>
      </c>
      <c r="M56" s="10" t="s">
        <v>38</v>
      </c>
      <c r="N56" s="10" t="s">
        <v>39</v>
      </c>
      <c r="O56" s="10" t="s">
        <v>40</v>
      </c>
      <c r="P56" s="10" t="s">
        <v>41</v>
      </c>
      <c r="Q56" s="10" t="s">
        <v>42</v>
      </c>
      <c r="R56" s="28" t="s">
        <v>43</v>
      </c>
      <c r="S56" s="28" t="s">
        <v>2</v>
      </c>
    </row>
    <row r="57" spans="1:36" ht="15" customHeight="1" x14ac:dyDescent="0.3">
      <c r="A57" s="14">
        <v>1</v>
      </c>
      <c r="B57" s="15" t="s">
        <v>5</v>
      </c>
      <c r="C57" s="303">
        <v>0</v>
      </c>
      <c r="D57" s="304">
        <v>17</v>
      </c>
      <c r="E57" s="304">
        <v>6</v>
      </c>
      <c r="F57" s="304">
        <v>2</v>
      </c>
      <c r="G57" s="304">
        <v>6</v>
      </c>
      <c r="H57" s="304">
        <v>0</v>
      </c>
      <c r="I57" s="304">
        <v>0</v>
      </c>
      <c r="J57" s="304">
        <v>0</v>
      </c>
      <c r="K57" s="304">
        <v>5</v>
      </c>
      <c r="L57" s="304">
        <v>1</v>
      </c>
      <c r="M57" s="304">
        <v>5</v>
      </c>
      <c r="N57" s="304">
        <v>15</v>
      </c>
      <c r="O57" s="304">
        <v>27</v>
      </c>
      <c r="P57" s="304">
        <v>22</v>
      </c>
      <c r="Q57" s="304">
        <v>7</v>
      </c>
      <c r="R57" s="305">
        <v>0</v>
      </c>
      <c r="S57" s="296">
        <f>SUM(C57:R57)</f>
        <v>113</v>
      </c>
    </row>
    <row r="58" spans="1:36" ht="12.75" customHeight="1" x14ac:dyDescent="0.3">
      <c r="A58" s="17">
        <v>2</v>
      </c>
      <c r="B58" s="18" t="s">
        <v>6</v>
      </c>
      <c r="C58" s="306">
        <v>77</v>
      </c>
      <c r="D58" s="302">
        <v>0</v>
      </c>
      <c r="E58" s="302">
        <v>36</v>
      </c>
      <c r="F58" s="302">
        <v>8</v>
      </c>
      <c r="G58" s="302">
        <v>1</v>
      </c>
      <c r="H58" s="302">
        <v>4</v>
      </c>
      <c r="I58" s="302">
        <v>0</v>
      </c>
      <c r="J58" s="302">
        <v>3</v>
      </c>
      <c r="K58" s="302">
        <v>37</v>
      </c>
      <c r="L58" s="302">
        <v>4</v>
      </c>
      <c r="M58" s="302">
        <v>3</v>
      </c>
      <c r="N58" s="302">
        <v>8</v>
      </c>
      <c r="O58" s="302">
        <v>8</v>
      </c>
      <c r="P58" s="302">
        <v>5</v>
      </c>
      <c r="Q58" s="302">
        <v>1</v>
      </c>
      <c r="R58" s="307">
        <v>3</v>
      </c>
      <c r="S58" s="297">
        <f>SUM(C58:R58)</f>
        <v>198</v>
      </c>
    </row>
    <row r="59" spans="1:36" x14ac:dyDescent="0.3">
      <c r="A59" s="17">
        <v>3</v>
      </c>
      <c r="B59" s="18" t="s">
        <v>7</v>
      </c>
      <c r="C59" s="306">
        <v>5</v>
      </c>
      <c r="D59" s="302">
        <v>22</v>
      </c>
      <c r="E59" s="302">
        <v>0</v>
      </c>
      <c r="F59" s="302">
        <v>8</v>
      </c>
      <c r="G59" s="302">
        <v>4</v>
      </c>
      <c r="H59" s="302">
        <v>2</v>
      </c>
      <c r="I59" s="302">
        <v>1</v>
      </c>
      <c r="J59" s="302">
        <v>67</v>
      </c>
      <c r="K59" s="302">
        <v>9</v>
      </c>
      <c r="L59" s="302">
        <v>2</v>
      </c>
      <c r="M59" s="302">
        <v>5</v>
      </c>
      <c r="N59" s="302">
        <v>1</v>
      </c>
      <c r="O59" s="302">
        <v>0</v>
      </c>
      <c r="P59" s="302">
        <v>2</v>
      </c>
      <c r="Q59" s="302">
        <v>2</v>
      </c>
      <c r="R59" s="307">
        <v>0</v>
      </c>
      <c r="S59" s="297">
        <f t="shared" ref="S59:S71" si="4">SUM(C59:R59)</f>
        <v>130</v>
      </c>
    </row>
    <row r="60" spans="1:36" x14ac:dyDescent="0.3">
      <c r="A60" s="17">
        <v>4</v>
      </c>
      <c r="B60" s="18" t="s">
        <v>8</v>
      </c>
      <c r="C60" s="306">
        <v>16</v>
      </c>
      <c r="D60" s="302">
        <v>40</v>
      </c>
      <c r="E60" s="302">
        <v>15</v>
      </c>
      <c r="F60" s="302">
        <v>5</v>
      </c>
      <c r="G60" s="302">
        <v>34</v>
      </c>
      <c r="H60" s="302">
        <v>2</v>
      </c>
      <c r="I60" s="302">
        <v>8</v>
      </c>
      <c r="J60" s="302">
        <v>8</v>
      </c>
      <c r="K60" s="302">
        <v>1</v>
      </c>
      <c r="L60" s="302">
        <v>0</v>
      </c>
      <c r="M60" s="302">
        <v>1</v>
      </c>
      <c r="N60" s="302">
        <v>3</v>
      </c>
      <c r="O60" s="302">
        <v>6</v>
      </c>
      <c r="P60" s="302">
        <v>0</v>
      </c>
      <c r="Q60" s="302">
        <v>0</v>
      </c>
      <c r="R60" s="307">
        <v>3</v>
      </c>
      <c r="S60" s="297">
        <f t="shared" si="4"/>
        <v>142</v>
      </c>
    </row>
    <row r="61" spans="1:36" x14ac:dyDescent="0.3">
      <c r="A61" s="17">
        <v>5</v>
      </c>
      <c r="B61" s="18" t="s">
        <v>9</v>
      </c>
      <c r="C61" s="306">
        <v>4</v>
      </c>
      <c r="D61" s="302">
        <v>5</v>
      </c>
      <c r="E61" s="302">
        <v>1</v>
      </c>
      <c r="F61" s="302">
        <v>42</v>
      </c>
      <c r="G61" s="302">
        <v>0</v>
      </c>
      <c r="H61" s="302">
        <v>33</v>
      </c>
      <c r="I61" s="302">
        <v>33</v>
      </c>
      <c r="J61" s="302">
        <v>2</v>
      </c>
      <c r="K61" s="302">
        <v>1</v>
      </c>
      <c r="L61" s="302">
        <v>2</v>
      </c>
      <c r="M61" s="302">
        <v>1</v>
      </c>
      <c r="N61" s="302">
        <v>1</v>
      </c>
      <c r="O61" s="302">
        <v>2</v>
      </c>
      <c r="P61" s="302">
        <v>1</v>
      </c>
      <c r="Q61" s="302">
        <v>0</v>
      </c>
      <c r="R61" s="307">
        <v>4</v>
      </c>
      <c r="S61" s="297">
        <f t="shared" si="4"/>
        <v>132</v>
      </c>
    </row>
    <row r="62" spans="1:36" ht="20.25" customHeight="1" x14ac:dyDescent="0.3">
      <c r="A62" s="17">
        <v>6</v>
      </c>
      <c r="B62" s="18" t="s">
        <v>10</v>
      </c>
      <c r="C62" s="306">
        <v>2</v>
      </c>
      <c r="D62" s="302">
        <v>0</v>
      </c>
      <c r="E62" s="302">
        <v>0</v>
      </c>
      <c r="F62" s="302">
        <v>3</v>
      </c>
      <c r="G62" s="302">
        <v>10</v>
      </c>
      <c r="H62" s="302">
        <v>0</v>
      </c>
      <c r="I62" s="302">
        <v>68</v>
      </c>
      <c r="J62" s="302">
        <v>1</v>
      </c>
      <c r="K62" s="302">
        <v>0</v>
      </c>
      <c r="L62" s="302">
        <v>0</v>
      </c>
      <c r="M62" s="302">
        <v>1</v>
      </c>
      <c r="N62" s="302">
        <v>1</v>
      </c>
      <c r="O62" s="302">
        <v>2</v>
      </c>
      <c r="P62" s="302">
        <v>1</v>
      </c>
      <c r="Q62" s="302">
        <v>1</v>
      </c>
      <c r="R62" s="307">
        <v>0</v>
      </c>
      <c r="S62" s="297">
        <f t="shared" si="4"/>
        <v>90</v>
      </c>
    </row>
    <row r="63" spans="1:36" x14ac:dyDescent="0.3">
      <c r="A63" s="17">
        <v>7</v>
      </c>
      <c r="B63" s="18" t="s">
        <v>11</v>
      </c>
      <c r="C63" s="306">
        <v>0</v>
      </c>
      <c r="D63" s="302">
        <v>2</v>
      </c>
      <c r="E63" s="302">
        <v>1</v>
      </c>
      <c r="F63" s="302">
        <v>1</v>
      </c>
      <c r="G63" s="302">
        <v>0</v>
      </c>
      <c r="H63" s="302">
        <v>21</v>
      </c>
      <c r="I63" s="302">
        <v>0</v>
      </c>
      <c r="J63" s="302">
        <v>0</v>
      </c>
      <c r="K63" s="302">
        <v>0</v>
      </c>
      <c r="L63" s="302">
        <v>1</v>
      </c>
      <c r="M63" s="302">
        <v>0</v>
      </c>
      <c r="N63" s="302">
        <v>1</v>
      </c>
      <c r="O63" s="302">
        <v>1</v>
      </c>
      <c r="P63" s="302">
        <v>0</v>
      </c>
      <c r="Q63" s="302">
        <v>0</v>
      </c>
      <c r="R63" s="307">
        <v>3</v>
      </c>
      <c r="S63" s="297">
        <f t="shared" si="4"/>
        <v>31</v>
      </c>
    </row>
    <row r="64" spans="1:36" x14ac:dyDescent="0.3">
      <c r="A64" s="17">
        <v>8</v>
      </c>
      <c r="B64" s="18" t="s">
        <v>12</v>
      </c>
      <c r="C64" s="306">
        <v>5</v>
      </c>
      <c r="D64" s="302">
        <v>7</v>
      </c>
      <c r="E64" s="302">
        <v>51</v>
      </c>
      <c r="F64" s="302">
        <v>0</v>
      </c>
      <c r="G64" s="302">
        <v>8</v>
      </c>
      <c r="H64" s="302">
        <v>4</v>
      </c>
      <c r="I64" s="302">
        <v>7</v>
      </c>
      <c r="J64" s="302">
        <v>0</v>
      </c>
      <c r="K64" s="302">
        <v>15</v>
      </c>
      <c r="L64" s="302">
        <v>1</v>
      </c>
      <c r="M64" s="302">
        <v>4</v>
      </c>
      <c r="N64" s="302">
        <v>4</v>
      </c>
      <c r="O64" s="302">
        <v>2</v>
      </c>
      <c r="P64" s="302">
        <v>1</v>
      </c>
      <c r="Q64" s="302">
        <v>2</v>
      </c>
      <c r="R64" s="307">
        <v>4</v>
      </c>
      <c r="S64" s="297">
        <f t="shared" si="4"/>
        <v>115</v>
      </c>
    </row>
    <row r="65" spans="1:19" x14ac:dyDescent="0.3">
      <c r="A65" s="17">
        <v>9</v>
      </c>
      <c r="B65" s="18" t="s">
        <v>13</v>
      </c>
      <c r="C65" s="306">
        <v>0</v>
      </c>
      <c r="D65" s="302">
        <v>6</v>
      </c>
      <c r="E65" s="302">
        <v>1</v>
      </c>
      <c r="F65" s="302">
        <v>0</v>
      </c>
      <c r="G65" s="302">
        <v>0</v>
      </c>
      <c r="H65" s="302">
        <v>0</v>
      </c>
      <c r="I65" s="302">
        <v>0</v>
      </c>
      <c r="J65" s="302">
        <v>3</v>
      </c>
      <c r="K65" s="302">
        <v>0</v>
      </c>
      <c r="L65" s="302">
        <v>32</v>
      </c>
      <c r="M65" s="302">
        <v>6</v>
      </c>
      <c r="N65" s="302">
        <v>5</v>
      </c>
      <c r="O65" s="302">
        <v>0</v>
      </c>
      <c r="P65" s="302">
        <v>0</v>
      </c>
      <c r="Q65" s="302">
        <v>0</v>
      </c>
      <c r="R65" s="307">
        <v>1</v>
      </c>
      <c r="S65" s="297">
        <f t="shared" si="4"/>
        <v>54</v>
      </c>
    </row>
    <row r="66" spans="1:19" x14ac:dyDescent="0.3">
      <c r="A66" s="17">
        <v>10</v>
      </c>
      <c r="B66" s="18" t="s">
        <v>14</v>
      </c>
      <c r="C66" s="306">
        <v>1</v>
      </c>
      <c r="D66" s="302">
        <v>4</v>
      </c>
      <c r="E66" s="302">
        <v>2</v>
      </c>
      <c r="F66" s="302">
        <v>0</v>
      </c>
      <c r="G66" s="302">
        <v>2</v>
      </c>
      <c r="H66" s="302">
        <v>0</v>
      </c>
      <c r="I66" s="302">
        <v>1</v>
      </c>
      <c r="J66" s="302">
        <v>4</v>
      </c>
      <c r="K66" s="302">
        <v>32</v>
      </c>
      <c r="L66" s="302">
        <v>0</v>
      </c>
      <c r="M66" s="302">
        <v>8</v>
      </c>
      <c r="N66" s="302">
        <v>9</v>
      </c>
      <c r="O66" s="302">
        <v>0</v>
      </c>
      <c r="P66" s="302">
        <v>0</v>
      </c>
      <c r="Q66" s="302">
        <v>0</v>
      </c>
      <c r="R66" s="307">
        <v>0</v>
      </c>
      <c r="S66" s="297">
        <f t="shared" si="4"/>
        <v>63</v>
      </c>
    </row>
    <row r="67" spans="1:19" ht="20.25" customHeight="1" x14ac:dyDescent="0.3">
      <c r="A67" s="17">
        <v>11</v>
      </c>
      <c r="B67" s="18" t="s">
        <v>15</v>
      </c>
      <c r="C67" s="306">
        <v>0</v>
      </c>
      <c r="D67" s="302">
        <v>0</v>
      </c>
      <c r="E67" s="302">
        <v>0</v>
      </c>
      <c r="F67" s="302">
        <v>0</v>
      </c>
      <c r="G67" s="302">
        <v>1</v>
      </c>
      <c r="H67" s="302">
        <v>0</v>
      </c>
      <c r="I67" s="302">
        <v>0</v>
      </c>
      <c r="J67" s="302">
        <v>0</v>
      </c>
      <c r="K67" s="302">
        <v>3</v>
      </c>
      <c r="L67" s="302">
        <v>8</v>
      </c>
      <c r="M67" s="302">
        <v>0</v>
      </c>
      <c r="N67" s="302">
        <v>42</v>
      </c>
      <c r="O67" s="302">
        <v>0</v>
      </c>
      <c r="P67" s="302">
        <v>0</v>
      </c>
      <c r="Q67" s="302">
        <v>0</v>
      </c>
      <c r="R67" s="307">
        <v>0</v>
      </c>
      <c r="S67" s="297">
        <f t="shared" si="4"/>
        <v>54</v>
      </c>
    </row>
    <row r="68" spans="1:19" x14ac:dyDescent="0.3">
      <c r="A68" s="17">
        <v>12</v>
      </c>
      <c r="B68" s="18" t="s">
        <v>16</v>
      </c>
      <c r="C68" s="306">
        <v>2</v>
      </c>
      <c r="D68" s="302">
        <v>0</v>
      </c>
      <c r="E68" s="302">
        <v>0</v>
      </c>
      <c r="F68" s="302">
        <v>0</v>
      </c>
      <c r="G68" s="302">
        <v>0</v>
      </c>
      <c r="H68" s="302">
        <v>0</v>
      </c>
      <c r="I68" s="302">
        <v>0</v>
      </c>
      <c r="J68" s="302">
        <v>1</v>
      </c>
      <c r="K68" s="302">
        <v>4</v>
      </c>
      <c r="L68" s="302">
        <v>9</v>
      </c>
      <c r="M68" s="302">
        <v>52</v>
      </c>
      <c r="N68" s="302">
        <v>0</v>
      </c>
      <c r="O68" s="302">
        <v>10</v>
      </c>
      <c r="P68" s="302">
        <v>3</v>
      </c>
      <c r="Q68" s="302">
        <v>2</v>
      </c>
      <c r="R68" s="307">
        <v>0</v>
      </c>
      <c r="S68" s="297">
        <f t="shared" si="4"/>
        <v>83</v>
      </c>
    </row>
    <row r="69" spans="1:19" x14ac:dyDescent="0.3">
      <c r="A69" s="17">
        <v>13</v>
      </c>
      <c r="B69" s="18" t="s">
        <v>17</v>
      </c>
      <c r="C69" s="306">
        <v>5</v>
      </c>
      <c r="D69" s="302">
        <v>6</v>
      </c>
      <c r="E69" s="302">
        <v>0</v>
      </c>
      <c r="F69" s="302">
        <v>0</v>
      </c>
      <c r="G69" s="302">
        <v>0</v>
      </c>
      <c r="H69" s="302">
        <v>0</v>
      </c>
      <c r="I69" s="302">
        <v>0</v>
      </c>
      <c r="J69" s="302">
        <v>0</v>
      </c>
      <c r="K69" s="302">
        <v>1</v>
      </c>
      <c r="L69" s="302">
        <v>0</v>
      </c>
      <c r="M69" s="302">
        <v>2</v>
      </c>
      <c r="N69" s="302">
        <v>23</v>
      </c>
      <c r="O69" s="302">
        <v>0</v>
      </c>
      <c r="P69" s="302">
        <v>11</v>
      </c>
      <c r="Q69" s="302">
        <v>5</v>
      </c>
      <c r="R69" s="307">
        <v>9</v>
      </c>
      <c r="S69" s="297">
        <f t="shared" si="4"/>
        <v>62</v>
      </c>
    </row>
    <row r="70" spans="1:19" x14ac:dyDescent="0.3">
      <c r="A70" s="17">
        <v>14</v>
      </c>
      <c r="B70" s="18" t="s">
        <v>18</v>
      </c>
      <c r="C70" s="306">
        <v>17</v>
      </c>
      <c r="D70" s="302">
        <v>1</v>
      </c>
      <c r="E70" s="302">
        <v>1</v>
      </c>
      <c r="F70" s="302">
        <v>0</v>
      </c>
      <c r="G70" s="302">
        <v>0</v>
      </c>
      <c r="H70" s="302">
        <v>0</v>
      </c>
      <c r="I70" s="302">
        <v>0</v>
      </c>
      <c r="J70" s="302">
        <v>0</v>
      </c>
      <c r="K70" s="302">
        <v>2</v>
      </c>
      <c r="L70" s="302">
        <v>0</v>
      </c>
      <c r="M70" s="302">
        <v>2</v>
      </c>
      <c r="N70" s="302">
        <v>0</v>
      </c>
      <c r="O70" s="302">
        <v>23</v>
      </c>
      <c r="P70" s="302">
        <v>0</v>
      </c>
      <c r="Q70" s="302">
        <v>9</v>
      </c>
      <c r="R70" s="307">
        <v>2</v>
      </c>
      <c r="S70" s="297">
        <f t="shared" si="4"/>
        <v>57</v>
      </c>
    </row>
    <row r="71" spans="1:19" ht="12" thickBot="1" x14ac:dyDescent="0.35">
      <c r="A71" s="19">
        <v>15</v>
      </c>
      <c r="B71" s="20" t="s">
        <v>19</v>
      </c>
      <c r="C71" s="308">
        <v>2</v>
      </c>
      <c r="D71" s="309">
        <v>1</v>
      </c>
      <c r="E71" s="309">
        <v>0</v>
      </c>
      <c r="F71" s="309">
        <v>0</v>
      </c>
      <c r="G71" s="309">
        <v>0</v>
      </c>
      <c r="H71" s="309">
        <v>1</v>
      </c>
      <c r="I71" s="309">
        <v>0</v>
      </c>
      <c r="J71" s="309">
        <v>0</v>
      </c>
      <c r="K71" s="309">
        <v>1</v>
      </c>
      <c r="L71" s="309">
        <v>0</v>
      </c>
      <c r="M71" s="309">
        <v>0</v>
      </c>
      <c r="N71" s="309">
        <v>2</v>
      </c>
      <c r="O71" s="309">
        <v>3</v>
      </c>
      <c r="P71" s="309">
        <v>10</v>
      </c>
      <c r="Q71" s="309">
        <v>0</v>
      </c>
      <c r="R71" s="310">
        <v>28</v>
      </c>
      <c r="S71" s="298">
        <f t="shared" si="4"/>
        <v>48</v>
      </c>
    </row>
    <row r="72" spans="1:19" s="21" customFormat="1" ht="27.75" customHeight="1" thickBot="1" x14ac:dyDescent="0.35">
      <c r="A72" s="267"/>
      <c r="B72" s="267" t="s">
        <v>158</v>
      </c>
      <c r="C72" s="299">
        <f>SUM(C57:C71)</f>
        <v>136</v>
      </c>
      <c r="D72" s="300">
        <f t="shared" ref="D72:S72" si="5">SUM(D57:D71)</f>
        <v>111</v>
      </c>
      <c r="E72" s="300">
        <f t="shared" si="5"/>
        <v>114</v>
      </c>
      <c r="F72" s="300">
        <f t="shared" si="5"/>
        <v>69</v>
      </c>
      <c r="G72" s="300">
        <f t="shared" si="5"/>
        <v>66</v>
      </c>
      <c r="H72" s="300">
        <f t="shared" si="5"/>
        <v>67</v>
      </c>
      <c r="I72" s="300">
        <f t="shared" si="5"/>
        <v>118</v>
      </c>
      <c r="J72" s="300">
        <f t="shared" si="5"/>
        <v>89</v>
      </c>
      <c r="K72" s="300">
        <f t="shared" si="5"/>
        <v>111</v>
      </c>
      <c r="L72" s="300">
        <f t="shared" si="5"/>
        <v>60</v>
      </c>
      <c r="M72" s="300">
        <f t="shared" si="5"/>
        <v>90</v>
      </c>
      <c r="N72" s="300">
        <f t="shared" si="5"/>
        <v>115</v>
      </c>
      <c r="O72" s="300">
        <f t="shared" si="5"/>
        <v>84</v>
      </c>
      <c r="P72" s="300">
        <f t="shared" si="5"/>
        <v>56</v>
      </c>
      <c r="Q72" s="300">
        <f t="shared" si="5"/>
        <v>29</v>
      </c>
      <c r="R72" s="301">
        <f t="shared" si="5"/>
        <v>57</v>
      </c>
      <c r="S72" s="271">
        <f t="shared" si="5"/>
        <v>1372</v>
      </c>
    </row>
    <row r="73" spans="1:19" x14ac:dyDescent="0.3">
      <c r="A73" s="23" t="s">
        <v>21</v>
      </c>
    </row>
    <row r="75" spans="1:19" ht="12.9" thickBot="1" x14ac:dyDescent="0.35">
      <c r="A75" s="5" t="s">
        <v>46</v>
      </c>
    </row>
    <row r="76" spans="1:19" s="6" customFormat="1" ht="26.25" customHeight="1" thickBot="1" x14ac:dyDescent="0.35">
      <c r="A76" s="327"/>
      <c r="B76" s="327"/>
      <c r="C76" s="328" t="s">
        <v>27</v>
      </c>
      <c r="D76" s="328"/>
      <c r="E76" s="328"/>
      <c r="F76" s="328"/>
      <c r="G76" s="328"/>
      <c r="H76" s="328"/>
      <c r="I76" s="328"/>
      <c r="J76" s="328"/>
      <c r="K76" s="328"/>
      <c r="L76" s="328"/>
      <c r="M76" s="328"/>
      <c r="N76" s="328"/>
      <c r="O76" s="328"/>
      <c r="P76" s="328"/>
      <c r="Q76" s="328"/>
      <c r="R76" s="328"/>
      <c r="S76" s="328"/>
    </row>
    <row r="77" spans="1:19" s="6" customFormat="1" ht="26.25" customHeight="1" thickBot="1" x14ac:dyDescent="0.35">
      <c r="A77" s="327"/>
      <c r="B77" s="327"/>
      <c r="C77" s="328" t="s">
        <v>106</v>
      </c>
      <c r="D77" s="328"/>
      <c r="E77" s="328"/>
      <c r="F77" s="328"/>
      <c r="G77" s="328"/>
      <c r="H77" s="328"/>
      <c r="I77" s="328"/>
      <c r="J77" s="328"/>
      <c r="K77" s="328"/>
      <c r="L77" s="328"/>
      <c r="M77" s="328"/>
      <c r="N77" s="328"/>
      <c r="O77" s="328"/>
      <c r="P77" s="328"/>
      <c r="Q77" s="328"/>
      <c r="R77" s="328"/>
      <c r="S77" s="328"/>
    </row>
    <row r="78" spans="1:19" s="6" customFormat="1" ht="68.25" customHeight="1" thickBot="1" x14ac:dyDescent="0.35">
      <c r="A78" s="8" t="s">
        <v>3</v>
      </c>
      <c r="B78" s="9" t="s">
        <v>4</v>
      </c>
      <c r="C78" s="10" t="s">
        <v>28</v>
      </c>
      <c r="D78" s="10" t="s">
        <v>29</v>
      </c>
      <c r="E78" s="10" t="s">
        <v>30</v>
      </c>
      <c r="F78" s="10" t="s">
        <v>31</v>
      </c>
      <c r="G78" s="10" t="s">
        <v>32</v>
      </c>
      <c r="H78" s="10" t="s">
        <v>33</v>
      </c>
      <c r="I78" s="10" t="s">
        <v>34</v>
      </c>
      <c r="J78" s="10" t="s">
        <v>35</v>
      </c>
      <c r="K78" s="10" t="s">
        <v>36</v>
      </c>
      <c r="L78" s="10" t="s">
        <v>37</v>
      </c>
      <c r="M78" s="10" t="s">
        <v>38</v>
      </c>
      <c r="N78" s="10" t="s">
        <v>39</v>
      </c>
      <c r="O78" s="10" t="s">
        <v>40</v>
      </c>
      <c r="P78" s="10" t="s">
        <v>41</v>
      </c>
      <c r="Q78" s="10" t="s">
        <v>42</v>
      </c>
      <c r="R78" s="28" t="s">
        <v>43</v>
      </c>
      <c r="S78" s="28" t="s">
        <v>2</v>
      </c>
    </row>
    <row r="79" spans="1:19" ht="15" customHeight="1" x14ac:dyDescent="0.3">
      <c r="A79" s="14">
        <v>1</v>
      </c>
      <c r="B79" s="15" t="s">
        <v>5</v>
      </c>
      <c r="C79" s="303">
        <v>0</v>
      </c>
      <c r="D79" s="304">
        <v>0</v>
      </c>
      <c r="E79" s="304">
        <v>0</v>
      </c>
      <c r="F79" s="304">
        <v>0</v>
      </c>
      <c r="G79" s="304">
        <v>0</v>
      </c>
      <c r="H79" s="304">
        <v>0</v>
      </c>
      <c r="I79" s="304">
        <v>0</v>
      </c>
      <c r="J79" s="304">
        <v>0</v>
      </c>
      <c r="K79" s="304">
        <v>0</v>
      </c>
      <c r="L79" s="304">
        <v>0</v>
      </c>
      <c r="M79" s="304">
        <v>1</v>
      </c>
      <c r="N79" s="304">
        <v>0</v>
      </c>
      <c r="O79" s="304">
        <v>0</v>
      </c>
      <c r="P79" s="304">
        <v>0</v>
      </c>
      <c r="Q79" s="304">
        <v>0</v>
      </c>
      <c r="R79" s="305">
        <v>0</v>
      </c>
      <c r="S79" s="296">
        <f>SUM(C79:R79)</f>
        <v>1</v>
      </c>
    </row>
    <row r="80" spans="1:19" ht="12.75" customHeight="1" x14ac:dyDescent="0.3">
      <c r="A80" s="17">
        <v>2</v>
      </c>
      <c r="B80" s="18" t="s">
        <v>6</v>
      </c>
      <c r="C80" s="306">
        <v>1</v>
      </c>
      <c r="D80" s="302">
        <v>0</v>
      </c>
      <c r="E80" s="302">
        <v>1</v>
      </c>
      <c r="F80" s="302">
        <v>0</v>
      </c>
      <c r="G80" s="302">
        <v>0</v>
      </c>
      <c r="H80" s="302">
        <v>0</v>
      </c>
      <c r="I80" s="302">
        <v>0</v>
      </c>
      <c r="J80" s="302">
        <v>0</v>
      </c>
      <c r="K80" s="302">
        <v>0</v>
      </c>
      <c r="L80" s="302">
        <v>0</v>
      </c>
      <c r="M80" s="302">
        <v>0</v>
      </c>
      <c r="N80" s="302">
        <v>0</v>
      </c>
      <c r="O80" s="302">
        <v>0</v>
      </c>
      <c r="P80" s="302">
        <v>0</v>
      </c>
      <c r="Q80" s="302">
        <v>0</v>
      </c>
      <c r="R80" s="307">
        <v>0</v>
      </c>
      <c r="S80" s="297">
        <f>SUM(C80:R80)</f>
        <v>2</v>
      </c>
    </row>
    <row r="81" spans="1:24" x14ac:dyDescent="0.3">
      <c r="A81" s="17">
        <v>3</v>
      </c>
      <c r="B81" s="18" t="s">
        <v>7</v>
      </c>
      <c r="C81" s="306">
        <v>0</v>
      </c>
      <c r="D81" s="302">
        <v>0</v>
      </c>
      <c r="E81" s="302">
        <v>0</v>
      </c>
      <c r="F81" s="302">
        <v>0</v>
      </c>
      <c r="G81" s="302">
        <v>0</v>
      </c>
      <c r="H81" s="302">
        <v>0</v>
      </c>
      <c r="I81" s="302">
        <v>0</v>
      </c>
      <c r="J81" s="302">
        <v>0</v>
      </c>
      <c r="K81" s="302">
        <v>0</v>
      </c>
      <c r="L81" s="302">
        <v>0</v>
      </c>
      <c r="M81" s="302">
        <v>0</v>
      </c>
      <c r="N81" s="302">
        <v>0</v>
      </c>
      <c r="O81" s="302">
        <v>0</v>
      </c>
      <c r="P81" s="302">
        <v>0</v>
      </c>
      <c r="Q81" s="302">
        <v>0</v>
      </c>
      <c r="R81" s="307">
        <v>0</v>
      </c>
      <c r="S81" s="297">
        <f t="shared" ref="S81:S93" si="6">SUM(C81:R81)</f>
        <v>0</v>
      </c>
    </row>
    <row r="82" spans="1:24" x14ac:dyDescent="0.3">
      <c r="A82" s="17">
        <v>4</v>
      </c>
      <c r="B82" s="18" t="s">
        <v>8</v>
      </c>
      <c r="C82" s="306">
        <v>0</v>
      </c>
      <c r="D82" s="302">
        <v>0</v>
      </c>
      <c r="E82" s="302">
        <v>0</v>
      </c>
      <c r="F82" s="302">
        <v>0</v>
      </c>
      <c r="G82" s="302">
        <v>0</v>
      </c>
      <c r="H82" s="302">
        <v>0</v>
      </c>
      <c r="I82" s="302">
        <v>0</v>
      </c>
      <c r="J82" s="302">
        <v>0</v>
      </c>
      <c r="K82" s="302">
        <v>0</v>
      </c>
      <c r="L82" s="302">
        <v>0</v>
      </c>
      <c r="M82" s="302">
        <v>0</v>
      </c>
      <c r="N82" s="302">
        <v>0</v>
      </c>
      <c r="O82" s="302">
        <v>0</v>
      </c>
      <c r="P82" s="302">
        <v>0</v>
      </c>
      <c r="Q82" s="302">
        <v>0</v>
      </c>
      <c r="R82" s="307">
        <v>0</v>
      </c>
      <c r="S82" s="297">
        <f t="shared" si="6"/>
        <v>0</v>
      </c>
    </row>
    <row r="83" spans="1:24" x14ac:dyDescent="0.3">
      <c r="A83" s="17">
        <v>5</v>
      </c>
      <c r="B83" s="18" t="s">
        <v>9</v>
      </c>
      <c r="C83" s="306">
        <v>0</v>
      </c>
      <c r="D83" s="302">
        <v>0</v>
      </c>
      <c r="E83" s="302">
        <v>0</v>
      </c>
      <c r="F83" s="302">
        <v>0</v>
      </c>
      <c r="G83" s="302">
        <v>0</v>
      </c>
      <c r="H83" s="302">
        <v>1</v>
      </c>
      <c r="I83" s="302">
        <v>0</v>
      </c>
      <c r="J83" s="302">
        <v>0</v>
      </c>
      <c r="K83" s="302">
        <v>0</v>
      </c>
      <c r="L83" s="302">
        <v>0</v>
      </c>
      <c r="M83" s="302">
        <v>0</v>
      </c>
      <c r="N83" s="302">
        <v>0</v>
      </c>
      <c r="O83" s="302">
        <v>0</v>
      </c>
      <c r="P83" s="302">
        <v>0</v>
      </c>
      <c r="Q83" s="302">
        <v>0</v>
      </c>
      <c r="R83" s="307">
        <v>0</v>
      </c>
      <c r="S83" s="297">
        <f t="shared" si="6"/>
        <v>1</v>
      </c>
    </row>
    <row r="84" spans="1:24" ht="20.25" customHeight="1" x14ac:dyDescent="0.3">
      <c r="A84" s="17">
        <v>6</v>
      </c>
      <c r="B84" s="18" t="s">
        <v>10</v>
      </c>
      <c r="C84" s="306">
        <v>0</v>
      </c>
      <c r="D84" s="302">
        <v>0</v>
      </c>
      <c r="E84" s="302">
        <v>0</v>
      </c>
      <c r="F84" s="302">
        <v>0</v>
      </c>
      <c r="G84" s="302">
        <v>0</v>
      </c>
      <c r="H84" s="302">
        <v>0</v>
      </c>
      <c r="I84" s="302">
        <v>0</v>
      </c>
      <c r="J84" s="302">
        <v>0</v>
      </c>
      <c r="K84" s="302">
        <v>0</v>
      </c>
      <c r="L84" s="302">
        <v>0</v>
      </c>
      <c r="M84" s="302">
        <v>0</v>
      </c>
      <c r="N84" s="302">
        <v>0</v>
      </c>
      <c r="O84" s="302">
        <v>0</v>
      </c>
      <c r="P84" s="302">
        <v>0</v>
      </c>
      <c r="Q84" s="302">
        <v>0</v>
      </c>
      <c r="R84" s="307">
        <v>0</v>
      </c>
      <c r="S84" s="297">
        <f t="shared" si="6"/>
        <v>0</v>
      </c>
    </row>
    <row r="85" spans="1:24" x14ac:dyDescent="0.3">
      <c r="A85" s="17">
        <v>7</v>
      </c>
      <c r="B85" s="18" t="s">
        <v>11</v>
      </c>
      <c r="C85" s="306">
        <v>0</v>
      </c>
      <c r="D85" s="302">
        <v>0</v>
      </c>
      <c r="E85" s="302">
        <v>0</v>
      </c>
      <c r="F85" s="302">
        <v>0</v>
      </c>
      <c r="G85" s="302">
        <v>0</v>
      </c>
      <c r="H85" s="302">
        <v>0</v>
      </c>
      <c r="I85" s="302">
        <v>0</v>
      </c>
      <c r="J85" s="302">
        <v>0</v>
      </c>
      <c r="K85" s="302">
        <v>0</v>
      </c>
      <c r="L85" s="302">
        <v>0</v>
      </c>
      <c r="M85" s="302">
        <v>0</v>
      </c>
      <c r="N85" s="302">
        <v>0</v>
      </c>
      <c r="O85" s="302">
        <v>0</v>
      </c>
      <c r="P85" s="302">
        <v>0</v>
      </c>
      <c r="Q85" s="302">
        <v>0</v>
      </c>
      <c r="R85" s="307">
        <v>0</v>
      </c>
      <c r="S85" s="297">
        <f t="shared" si="6"/>
        <v>0</v>
      </c>
    </row>
    <row r="86" spans="1:24" x14ac:dyDescent="0.3">
      <c r="A86" s="17">
        <v>8</v>
      </c>
      <c r="B86" s="18" t="s">
        <v>12</v>
      </c>
      <c r="C86" s="306">
        <v>0</v>
      </c>
      <c r="D86" s="302">
        <v>0</v>
      </c>
      <c r="E86" s="302">
        <v>0</v>
      </c>
      <c r="F86" s="302">
        <v>0</v>
      </c>
      <c r="G86" s="302">
        <v>0</v>
      </c>
      <c r="H86" s="302">
        <v>0</v>
      </c>
      <c r="I86" s="302">
        <v>0</v>
      </c>
      <c r="J86" s="302">
        <v>0</v>
      </c>
      <c r="K86" s="302">
        <v>0</v>
      </c>
      <c r="L86" s="302">
        <v>0</v>
      </c>
      <c r="M86" s="302">
        <v>0</v>
      </c>
      <c r="N86" s="302">
        <v>0</v>
      </c>
      <c r="O86" s="302">
        <v>0</v>
      </c>
      <c r="P86" s="302">
        <v>0</v>
      </c>
      <c r="Q86" s="302">
        <v>0</v>
      </c>
      <c r="R86" s="307">
        <v>0</v>
      </c>
      <c r="S86" s="297">
        <f t="shared" si="6"/>
        <v>0</v>
      </c>
    </row>
    <row r="87" spans="1:24" x14ac:dyDescent="0.3">
      <c r="A87" s="17">
        <v>9</v>
      </c>
      <c r="B87" s="18" t="s">
        <v>13</v>
      </c>
      <c r="C87" s="306">
        <v>0</v>
      </c>
      <c r="D87" s="302">
        <v>0</v>
      </c>
      <c r="E87" s="302">
        <v>0</v>
      </c>
      <c r="F87" s="302">
        <v>0</v>
      </c>
      <c r="G87" s="302">
        <v>0</v>
      </c>
      <c r="H87" s="302">
        <v>0</v>
      </c>
      <c r="I87" s="302">
        <v>0</v>
      </c>
      <c r="J87" s="302">
        <v>0</v>
      </c>
      <c r="K87" s="302">
        <v>0</v>
      </c>
      <c r="L87" s="302">
        <v>0</v>
      </c>
      <c r="M87" s="302">
        <v>0</v>
      </c>
      <c r="N87" s="302">
        <v>0</v>
      </c>
      <c r="O87" s="302">
        <v>0</v>
      </c>
      <c r="P87" s="302">
        <v>0</v>
      </c>
      <c r="Q87" s="302">
        <v>0</v>
      </c>
      <c r="R87" s="307">
        <v>0</v>
      </c>
      <c r="S87" s="297">
        <f t="shared" si="6"/>
        <v>0</v>
      </c>
    </row>
    <row r="88" spans="1:24" x14ac:dyDescent="0.3">
      <c r="A88" s="17">
        <v>10</v>
      </c>
      <c r="B88" s="18" t="s">
        <v>14</v>
      </c>
      <c r="C88" s="306">
        <v>0</v>
      </c>
      <c r="D88" s="302">
        <v>0</v>
      </c>
      <c r="E88" s="302">
        <v>0</v>
      </c>
      <c r="F88" s="302">
        <v>0</v>
      </c>
      <c r="G88" s="302">
        <v>0</v>
      </c>
      <c r="H88" s="302">
        <v>0</v>
      </c>
      <c r="I88" s="302">
        <v>0</v>
      </c>
      <c r="J88" s="302">
        <v>0</v>
      </c>
      <c r="K88" s="302">
        <v>0</v>
      </c>
      <c r="L88" s="302">
        <v>0</v>
      </c>
      <c r="M88" s="302">
        <v>0</v>
      </c>
      <c r="N88" s="302">
        <v>0</v>
      </c>
      <c r="O88" s="302">
        <v>0</v>
      </c>
      <c r="P88" s="302">
        <v>0</v>
      </c>
      <c r="Q88" s="302">
        <v>0</v>
      </c>
      <c r="R88" s="307">
        <v>0</v>
      </c>
      <c r="S88" s="297">
        <f t="shared" si="6"/>
        <v>0</v>
      </c>
    </row>
    <row r="89" spans="1:24" ht="20.25" customHeight="1" x14ac:dyDescent="0.3">
      <c r="A89" s="17">
        <v>11</v>
      </c>
      <c r="B89" s="18" t="s">
        <v>15</v>
      </c>
      <c r="C89" s="306">
        <v>0</v>
      </c>
      <c r="D89" s="302">
        <v>0</v>
      </c>
      <c r="E89" s="302">
        <v>0</v>
      </c>
      <c r="F89" s="302">
        <v>0</v>
      </c>
      <c r="G89" s="302">
        <v>0</v>
      </c>
      <c r="H89" s="302">
        <v>0</v>
      </c>
      <c r="I89" s="302">
        <v>0</v>
      </c>
      <c r="J89" s="302">
        <v>0</v>
      </c>
      <c r="K89" s="302">
        <v>0</v>
      </c>
      <c r="L89" s="302">
        <v>0</v>
      </c>
      <c r="M89" s="302">
        <v>0</v>
      </c>
      <c r="N89" s="302">
        <v>0</v>
      </c>
      <c r="O89" s="302">
        <v>0</v>
      </c>
      <c r="P89" s="302">
        <v>0</v>
      </c>
      <c r="Q89" s="302">
        <v>0</v>
      </c>
      <c r="R89" s="307">
        <v>0</v>
      </c>
      <c r="S89" s="297">
        <f t="shared" si="6"/>
        <v>0</v>
      </c>
    </row>
    <row r="90" spans="1:24" x14ac:dyDescent="0.3">
      <c r="A90" s="17">
        <v>12</v>
      </c>
      <c r="B90" s="18" t="s">
        <v>16</v>
      </c>
      <c r="C90" s="306">
        <v>0</v>
      </c>
      <c r="D90" s="302">
        <v>0</v>
      </c>
      <c r="E90" s="302">
        <v>0</v>
      </c>
      <c r="F90" s="302">
        <v>0</v>
      </c>
      <c r="G90" s="302">
        <v>0</v>
      </c>
      <c r="H90" s="302">
        <v>0</v>
      </c>
      <c r="I90" s="302">
        <v>0</v>
      </c>
      <c r="J90" s="302">
        <v>0</v>
      </c>
      <c r="K90" s="302">
        <v>0</v>
      </c>
      <c r="L90" s="302">
        <v>0</v>
      </c>
      <c r="M90" s="302">
        <v>0</v>
      </c>
      <c r="N90" s="302">
        <v>0</v>
      </c>
      <c r="O90" s="302">
        <v>0</v>
      </c>
      <c r="P90" s="302">
        <v>0</v>
      </c>
      <c r="Q90" s="302">
        <v>0</v>
      </c>
      <c r="R90" s="307">
        <v>0</v>
      </c>
      <c r="S90" s="297">
        <f t="shared" si="6"/>
        <v>0</v>
      </c>
    </row>
    <row r="91" spans="1:24" x14ac:dyDescent="0.3">
      <c r="A91" s="17">
        <v>13</v>
      </c>
      <c r="B91" s="18" t="s">
        <v>17</v>
      </c>
      <c r="C91" s="306">
        <v>1</v>
      </c>
      <c r="D91" s="302">
        <v>0</v>
      </c>
      <c r="E91" s="302">
        <v>0</v>
      </c>
      <c r="F91" s="302">
        <v>0</v>
      </c>
      <c r="G91" s="302">
        <v>0</v>
      </c>
      <c r="H91" s="302">
        <v>0</v>
      </c>
      <c r="I91" s="302">
        <v>0</v>
      </c>
      <c r="J91" s="302">
        <v>0</v>
      </c>
      <c r="K91" s="302">
        <v>0</v>
      </c>
      <c r="L91" s="302">
        <v>0</v>
      </c>
      <c r="M91" s="302">
        <v>0</v>
      </c>
      <c r="N91" s="302">
        <v>0</v>
      </c>
      <c r="O91" s="302">
        <v>0</v>
      </c>
      <c r="P91" s="302">
        <v>0</v>
      </c>
      <c r="Q91" s="302">
        <v>0</v>
      </c>
      <c r="R91" s="307">
        <v>0</v>
      </c>
      <c r="S91" s="297">
        <f t="shared" si="6"/>
        <v>1</v>
      </c>
      <c r="X91" s="2" t="s">
        <v>101</v>
      </c>
    </row>
    <row r="92" spans="1:24" x14ac:dyDescent="0.3">
      <c r="A92" s="17">
        <v>14</v>
      </c>
      <c r="B92" s="18" t="s">
        <v>18</v>
      </c>
      <c r="C92" s="306">
        <v>0</v>
      </c>
      <c r="D92" s="302">
        <v>0</v>
      </c>
      <c r="E92" s="302">
        <v>0</v>
      </c>
      <c r="F92" s="302">
        <v>0</v>
      </c>
      <c r="G92" s="302">
        <v>0</v>
      </c>
      <c r="H92" s="302">
        <v>0</v>
      </c>
      <c r="I92" s="302">
        <v>0</v>
      </c>
      <c r="J92" s="302">
        <v>0</v>
      </c>
      <c r="K92" s="302">
        <v>0</v>
      </c>
      <c r="L92" s="302">
        <v>0</v>
      </c>
      <c r="M92" s="302">
        <v>0</v>
      </c>
      <c r="N92" s="302">
        <v>0</v>
      </c>
      <c r="O92" s="302">
        <v>0</v>
      </c>
      <c r="P92" s="302">
        <v>0</v>
      </c>
      <c r="Q92" s="302">
        <v>0</v>
      </c>
      <c r="R92" s="307">
        <v>0</v>
      </c>
      <c r="S92" s="297">
        <f t="shared" si="6"/>
        <v>0</v>
      </c>
    </row>
    <row r="93" spans="1:24" ht="12" thickBot="1" x14ac:dyDescent="0.35">
      <c r="A93" s="19">
        <v>15</v>
      </c>
      <c r="B93" s="20" t="s">
        <v>19</v>
      </c>
      <c r="C93" s="308">
        <v>0</v>
      </c>
      <c r="D93" s="309">
        <v>0</v>
      </c>
      <c r="E93" s="309">
        <v>0</v>
      </c>
      <c r="F93" s="309">
        <v>0</v>
      </c>
      <c r="G93" s="309">
        <v>0</v>
      </c>
      <c r="H93" s="309">
        <v>0</v>
      </c>
      <c r="I93" s="309">
        <v>0</v>
      </c>
      <c r="J93" s="309">
        <v>0</v>
      </c>
      <c r="K93" s="309">
        <v>0</v>
      </c>
      <c r="L93" s="309">
        <v>0</v>
      </c>
      <c r="M93" s="309">
        <v>0</v>
      </c>
      <c r="N93" s="309">
        <v>0</v>
      </c>
      <c r="O93" s="309">
        <v>0</v>
      </c>
      <c r="P93" s="309">
        <v>0</v>
      </c>
      <c r="Q93" s="309">
        <v>0</v>
      </c>
      <c r="R93" s="310">
        <v>0</v>
      </c>
      <c r="S93" s="298">
        <f t="shared" si="6"/>
        <v>0</v>
      </c>
    </row>
    <row r="94" spans="1:24" s="21" customFormat="1" ht="27.75" customHeight="1" thickBot="1" x14ac:dyDescent="0.35">
      <c r="A94" s="267"/>
      <c r="B94" s="267" t="s">
        <v>158</v>
      </c>
      <c r="C94" s="299">
        <f>SUM(C79:C93)</f>
        <v>2</v>
      </c>
      <c r="D94" s="300">
        <f t="shared" ref="D94:S94" si="7">SUM(D79:D93)</f>
        <v>0</v>
      </c>
      <c r="E94" s="300">
        <f t="shared" si="7"/>
        <v>1</v>
      </c>
      <c r="F94" s="300">
        <f t="shared" si="7"/>
        <v>0</v>
      </c>
      <c r="G94" s="300">
        <f t="shared" si="7"/>
        <v>0</v>
      </c>
      <c r="H94" s="300">
        <f t="shared" si="7"/>
        <v>1</v>
      </c>
      <c r="I94" s="300">
        <f t="shared" si="7"/>
        <v>0</v>
      </c>
      <c r="J94" s="300">
        <f t="shared" si="7"/>
        <v>0</v>
      </c>
      <c r="K94" s="300">
        <f t="shared" si="7"/>
        <v>0</v>
      </c>
      <c r="L94" s="300">
        <f t="shared" si="7"/>
        <v>0</v>
      </c>
      <c r="M94" s="300">
        <f t="shared" si="7"/>
        <v>1</v>
      </c>
      <c r="N94" s="300">
        <f t="shared" si="7"/>
        <v>0</v>
      </c>
      <c r="O94" s="300">
        <f t="shared" si="7"/>
        <v>0</v>
      </c>
      <c r="P94" s="300">
        <f t="shared" si="7"/>
        <v>0</v>
      </c>
      <c r="Q94" s="300">
        <f t="shared" si="7"/>
        <v>0</v>
      </c>
      <c r="R94" s="301">
        <f t="shared" si="7"/>
        <v>0</v>
      </c>
      <c r="S94" s="271">
        <f t="shared" si="7"/>
        <v>5</v>
      </c>
    </row>
    <row r="95" spans="1:24" x14ac:dyDescent="0.3">
      <c r="A95" s="23" t="s">
        <v>21</v>
      </c>
    </row>
    <row r="97" spans="1:25" x14ac:dyDescent="0.3">
      <c r="B97" s="27" t="s">
        <v>47</v>
      </c>
    </row>
    <row r="98" spans="1:25" ht="12.9" thickBot="1" x14ac:dyDescent="0.35">
      <c r="A98" s="5" t="s">
        <v>48</v>
      </c>
      <c r="C98" s="16"/>
      <c r="D98" s="16"/>
      <c r="E98" s="16"/>
      <c r="F98" s="16"/>
      <c r="G98" s="29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</row>
    <row r="99" spans="1:25" s="6" customFormat="1" ht="26.25" customHeight="1" thickBot="1" x14ac:dyDescent="0.35">
      <c r="A99" s="327"/>
      <c r="B99" s="327"/>
      <c r="C99" s="328" t="s">
        <v>27</v>
      </c>
      <c r="D99" s="328"/>
      <c r="E99" s="328"/>
      <c r="F99" s="328"/>
      <c r="G99" s="328"/>
      <c r="H99" s="328"/>
      <c r="I99" s="328"/>
      <c r="J99" s="328"/>
      <c r="K99" s="328"/>
      <c r="L99" s="328"/>
      <c r="M99" s="328"/>
      <c r="N99" s="328"/>
      <c r="O99" s="328"/>
      <c r="P99" s="328"/>
      <c r="Q99" s="328"/>
      <c r="R99" s="328"/>
      <c r="S99" s="328"/>
    </row>
    <row r="100" spans="1:25" s="6" customFormat="1" ht="26.25" customHeight="1" thickBot="1" x14ac:dyDescent="0.35">
      <c r="A100" s="327"/>
      <c r="B100" s="327"/>
      <c r="C100" s="328" t="s">
        <v>49</v>
      </c>
      <c r="D100" s="328"/>
      <c r="E100" s="328"/>
      <c r="F100" s="328"/>
      <c r="G100" s="328"/>
      <c r="H100" s="328"/>
      <c r="I100" s="328"/>
      <c r="J100" s="328"/>
      <c r="K100" s="328"/>
      <c r="L100" s="328"/>
      <c r="M100" s="328"/>
      <c r="N100" s="328"/>
      <c r="O100" s="328"/>
      <c r="P100" s="328"/>
      <c r="Q100" s="328"/>
      <c r="R100" s="328"/>
      <c r="S100" s="328"/>
    </row>
    <row r="101" spans="1:25" s="6" customFormat="1" ht="68.25" customHeight="1" thickBot="1" x14ac:dyDescent="0.35">
      <c r="A101" s="8" t="s">
        <v>3</v>
      </c>
      <c r="B101" s="9" t="s">
        <v>4</v>
      </c>
      <c r="C101" s="12" t="s">
        <v>28</v>
      </c>
      <c r="D101" s="12" t="s">
        <v>29</v>
      </c>
      <c r="E101" s="12" t="s">
        <v>30</v>
      </c>
      <c r="F101" s="12" t="s">
        <v>31</v>
      </c>
      <c r="G101" s="12" t="s">
        <v>32</v>
      </c>
      <c r="H101" s="12" t="s">
        <v>33</v>
      </c>
      <c r="I101" s="12" t="s">
        <v>34</v>
      </c>
      <c r="J101" s="12" t="s">
        <v>35</v>
      </c>
      <c r="K101" s="12" t="s">
        <v>36</v>
      </c>
      <c r="L101" s="12" t="s">
        <v>37</v>
      </c>
      <c r="M101" s="12" t="s">
        <v>38</v>
      </c>
      <c r="N101" s="12" t="s">
        <v>39</v>
      </c>
      <c r="O101" s="12" t="s">
        <v>40</v>
      </c>
      <c r="P101" s="12" t="s">
        <v>41</v>
      </c>
      <c r="Q101" s="12" t="s">
        <v>42</v>
      </c>
      <c r="R101" s="30" t="s">
        <v>43</v>
      </c>
      <c r="S101" s="30" t="s">
        <v>2</v>
      </c>
    </row>
    <row r="102" spans="1:25" ht="15" customHeight="1" x14ac:dyDescent="0.3">
      <c r="A102" s="14">
        <v>1</v>
      </c>
      <c r="B102" s="15" t="s">
        <v>5</v>
      </c>
      <c r="C102" s="225">
        <f t="shared" ref="C102:R102" si="8">C13+C35+C57+C79</f>
        <v>0</v>
      </c>
      <c r="D102" s="226">
        <f t="shared" si="8"/>
        <v>27</v>
      </c>
      <c r="E102" s="226">
        <f t="shared" si="8"/>
        <v>6</v>
      </c>
      <c r="F102" s="226">
        <f t="shared" si="8"/>
        <v>4</v>
      </c>
      <c r="G102" s="226">
        <f t="shared" si="8"/>
        <v>13</v>
      </c>
      <c r="H102" s="226">
        <f t="shared" si="8"/>
        <v>0</v>
      </c>
      <c r="I102" s="226">
        <f t="shared" si="8"/>
        <v>0</v>
      </c>
      <c r="J102" s="226">
        <f t="shared" si="8"/>
        <v>0</v>
      </c>
      <c r="K102" s="226">
        <f t="shared" si="8"/>
        <v>7</v>
      </c>
      <c r="L102" s="226">
        <f t="shared" si="8"/>
        <v>2</v>
      </c>
      <c r="M102" s="226">
        <f t="shared" si="8"/>
        <v>6</v>
      </c>
      <c r="N102" s="226">
        <f t="shared" si="8"/>
        <v>29</v>
      </c>
      <c r="O102" s="226">
        <f t="shared" si="8"/>
        <v>41</v>
      </c>
      <c r="P102" s="226">
        <f t="shared" si="8"/>
        <v>30</v>
      </c>
      <c r="Q102" s="226">
        <f t="shared" si="8"/>
        <v>8</v>
      </c>
      <c r="R102" s="227">
        <f t="shared" si="8"/>
        <v>0</v>
      </c>
      <c r="S102" s="228">
        <f t="shared" ref="S102:S116" si="9">SUM(C102:R102)</f>
        <v>173</v>
      </c>
      <c r="Y102" s="2" t="s">
        <v>101</v>
      </c>
    </row>
    <row r="103" spans="1:25" ht="12.75" customHeight="1" x14ac:dyDescent="0.3">
      <c r="A103" s="17">
        <v>2</v>
      </c>
      <c r="B103" s="18" t="s">
        <v>6</v>
      </c>
      <c r="C103" s="229">
        <f t="shared" ref="C103:R103" si="10">C14+C36+C58+C80</f>
        <v>130</v>
      </c>
      <c r="D103" s="230">
        <f t="shared" si="10"/>
        <v>0</v>
      </c>
      <c r="E103" s="230">
        <f t="shared" si="10"/>
        <v>55</v>
      </c>
      <c r="F103" s="230">
        <f t="shared" si="10"/>
        <v>19</v>
      </c>
      <c r="G103" s="230">
        <f t="shared" si="10"/>
        <v>3</v>
      </c>
      <c r="H103" s="230">
        <f t="shared" si="10"/>
        <v>5</v>
      </c>
      <c r="I103" s="230">
        <f t="shared" si="10"/>
        <v>0</v>
      </c>
      <c r="J103" s="230">
        <f t="shared" si="10"/>
        <v>9</v>
      </c>
      <c r="K103" s="230">
        <f t="shared" si="10"/>
        <v>48</v>
      </c>
      <c r="L103" s="230">
        <f t="shared" si="10"/>
        <v>7</v>
      </c>
      <c r="M103" s="230">
        <f t="shared" si="10"/>
        <v>5</v>
      </c>
      <c r="N103" s="230">
        <f t="shared" si="10"/>
        <v>14</v>
      </c>
      <c r="O103" s="230">
        <f t="shared" si="10"/>
        <v>9</v>
      </c>
      <c r="P103" s="230">
        <f t="shared" si="10"/>
        <v>14</v>
      </c>
      <c r="Q103" s="230">
        <f t="shared" si="10"/>
        <v>3</v>
      </c>
      <c r="R103" s="231">
        <f t="shared" si="10"/>
        <v>7</v>
      </c>
      <c r="S103" s="232">
        <f t="shared" si="9"/>
        <v>328</v>
      </c>
    </row>
    <row r="104" spans="1:25" x14ac:dyDescent="0.3">
      <c r="A104" s="17">
        <v>3</v>
      </c>
      <c r="B104" s="18" t="s">
        <v>7</v>
      </c>
      <c r="C104" s="229">
        <f t="shared" ref="C104:R104" si="11">C15+C37+C59+C81</f>
        <v>12</v>
      </c>
      <c r="D104" s="230">
        <f t="shared" si="11"/>
        <v>52</v>
      </c>
      <c r="E104" s="230">
        <f t="shared" si="11"/>
        <v>0</v>
      </c>
      <c r="F104" s="230">
        <f t="shared" si="11"/>
        <v>15</v>
      </c>
      <c r="G104" s="230">
        <f t="shared" si="11"/>
        <v>7</v>
      </c>
      <c r="H104" s="230">
        <f t="shared" si="11"/>
        <v>3</v>
      </c>
      <c r="I104" s="230">
        <f t="shared" si="11"/>
        <v>6</v>
      </c>
      <c r="J104" s="230">
        <f t="shared" si="11"/>
        <v>107</v>
      </c>
      <c r="K104" s="230">
        <f t="shared" si="11"/>
        <v>16</v>
      </c>
      <c r="L104" s="230">
        <f t="shared" si="11"/>
        <v>3</v>
      </c>
      <c r="M104" s="230">
        <f t="shared" si="11"/>
        <v>9</v>
      </c>
      <c r="N104" s="230">
        <f t="shared" si="11"/>
        <v>3</v>
      </c>
      <c r="O104" s="230">
        <f t="shared" si="11"/>
        <v>0</v>
      </c>
      <c r="P104" s="230">
        <f t="shared" si="11"/>
        <v>5</v>
      </c>
      <c r="Q104" s="230">
        <f t="shared" si="11"/>
        <v>3</v>
      </c>
      <c r="R104" s="231">
        <f t="shared" si="11"/>
        <v>0</v>
      </c>
      <c r="S104" s="232">
        <f t="shared" si="9"/>
        <v>241</v>
      </c>
    </row>
    <row r="105" spans="1:25" x14ac:dyDescent="0.3">
      <c r="A105" s="17">
        <v>4</v>
      </c>
      <c r="B105" s="18" t="s">
        <v>8</v>
      </c>
      <c r="C105" s="229">
        <f t="shared" ref="C105:R105" si="12">C16+C38+C60+C82</f>
        <v>22</v>
      </c>
      <c r="D105" s="230">
        <f t="shared" si="12"/>
        <v>63</v>
      </c>
      <c r="E105" s="230">
        <f t="shared" si="12"/>
        <v>26</v>
      </c>
      <c r="F105" s="230">
        <f t="shared" si="12"/>
        <v>5</v>
      </c>
      <c r="G105" s="230">
        <f t="shared" si="12"/>
        <v>71</v>
      </c>
      <c r="H105" s="230">
        <f t="shared" si="12"/>
        <v>4</v>
      </c>
      <c r="I105" s="230">
        <f t="shared" si="12"/>
        <v>14</v>
      </c>
      <c r="J105" s="230">
        <f t="shared" si="12"/>
        <v>14</v>
      </c>
      <c r="K105" s="230">
        <f t="shared" si="12"/>
        <v>1</v>
      </c>
      <c r="L105" s="230">
        <f t="shared" si="12"/>
        <v>0</v>
      </c>
      <c r="M105" s="230">
        <f t="shared" si="12"/>
        <v>2</v>
      </c>
      <c r="N105" s="230">
        <f t="shared" si="12"/>
        <v>3</v>
      </c>
      <c r="O105" s="230">
        <f t="shared" si="12"/>
        <v>8</v>
      </c>
      <c r="P105" s="230">
        <f t="shared" si="12"/>
        <v>0</v>
      </c>
      <c r="Q105" s="230">
        <f t="shared" si="12"/>
        <v>1</v>
      </c>
      <c r="R105" s="231">
        <f t="shared" si="12"/>
        <v>12</v>
      </c>
      <c r="S105" s="232">
        <f t="shared" si="9"/>
        <v>246</v>
      </c>
      <c r="V105" s="2" t="s">
        <v>101</v>
      </c>
    </row>
    <row r="106" spans="1:25" x14ac:dyDescent="0.3">
      <c r="A106" s="17">
        <v>5</v>
      </c>
      <c r="B106" s="18" t="s">
        <v>9</v>
      </c>
      <c r="C106" s="229">
        <f t="shared" ref="C106:R106" si="13">C17+C39+C61+C83</f>
        <v>9</v>
      </c>
      <c r="D106" s="230">
        <f t="shared" si="13"/>
        <v>5</v>
      </c>
      <c r="E106" s="230">
        <f t="shared" si="13"/>
        <v>42</v>
      </c>
      <c r="F106" s="230">
        <f t="shared" si="13"/>
        <v>84</v>
      </c>
      <c r="G106" s="230">
        <f t="shared" si="13"/>
        <v>0</v>
      </c>
      <c r="H106" s="230">
        <f t="shared" si="13"/>
        <v>65</v>
      </c>
      <c r="I106" s="230">
        <f t="shared" si="13"/>
        <v>57</v>
      </c>
      <c r="J106" s="230">
        <f t="shared" si="13"/>
        <v>6</v>
      </c>
      <c r="K106" s="230">
        <f t="shared" si="13"/>
        <v>4</v>
      </c>
      <c r="L106" s="230">
        <f t="shared" si="13"/>
        <v>4</v>
      </c>
      <c r="M106" s="230">
        <f t="shared" si="13"/>
        <v>2</v>
      </c>
      <c r="N106" s="230">
        <f t="shared" si="13"/>
        <v>1</v>
      </c>
      <c r="O106" s="230">
        <f t="shared" si="13"/>
        <v>3</v>
      </c>
      <c r="P106" s="230">
        <f t="shared" si="13"/>
        <v>3</v>
      </c>
      <c r="Q106" s="230">
        <f t="shared" si="13"/>
        <v>1</v>
      </c>
      <c r="R106" s="231">
        <f t="shared" si="13"/>
        <v>5</v>
      </c>
      <c r="S106" s="232">
        <f t="shared" si="9"/>
        <v>291</v>
      </c>
    </row>
    <row r="107" spans="1:25" ht="20.25" customHeight="1" x14ac:dyDescent="0.3">
      <c r="A107" s="17">
        <v>6</v>
      </c>
      <c r="B107" s="18" t="s">
        <v>10</v>
      </c>
      <c r="C107" s="229">
        <f t="shared" ref="C107:R107" si="14">C18+C40+C62+C84</f>
        <v>3</v>
      </c>
      <c r="D107" s="230">
        <f t="shared" si="14"/>
        <v>1</v>
      </c>
      <c r="E107" s="230">
        <f t="shared" si="14"/>
        <v>1</v>
      </c>
      <c r="F107" s="230">
        <f t="shared" si="14"/>
        <v>4</v>
      </c>
      <c r="G107" s="230">
        <f t="shared" si="14"/>
        <v>26</v>
      </c>
      <c r="H107" s="230">
        <f t="shared" si="14"/>
        <v>0</v>
      </c>
      <c r="I107" s="230">
        <f t="shared" si="14"/>
        <v>104</v>
      </c>
      <c r="J107" s="230">
        <f t="shared" si="14"/>
        <v>1</v>
      </c>
      <c r="K107" s="230">
        <f t="shared" si="14"/>
        <v>0</v>
      </c>
      <c r="L107" s="230">
        <f t="shared" si="14"/>
        <v>1</v>
      </c>
      <c r="M107" s="230">
        <f t="shared" si="14"/>
        <v>1</v>
      </c>
      <c r="N107" s="230">
        <f t="shared" si="14"/>
        <v>1</v>
      </c>
      <c r="O107" s="230">
        <f t="shared" si="14"/>
        <v>2</v>
      </c>
      <c r="P107" s="230">
        <f t="shared" si="14"/>
        <v>2</v>
      </c>
      <c r="Q107" s="230">
        <f t="shared" si="14"/>
        <v>1</v>
      </c>
      <c r="R107" s="231">
        <f t="shared" si="14"/>
        <v>0</v>
      </c>
      <c r="S107" s="232">
        <f t="shared" si="9"/>
        <v>148</v>
      </c>
    </row>
    <row r="108" spans="1:25" x14ac:dyDescent="0.3">
      <c r="A108" s="17">
        <v>7</v>
      </c>
      <c r="B108" s="18" t="s">
        <v>11</v>
      </c>
      <c r="C108" s="229">
        <f t="shared" ref="C108:R108" si="15">C19+C41+C63+C85</f>
        <v>0</v>
      </c>
      <c r="D108" s="230">
        <f t="shared" si="15"/>
        <v>2</v>
      </c>
      <c r="E108" s="230">
        <f t="shared" si="15"/>
        <v>2</v>
      </c>
      <c r="F108" s="230">
        <f t="shared" si="15"/>
        <v>2</v>
      </c>
      <c r="G108" s="230">
        <f t="shared" si="15"/>
        <v>2</v>
      </c>
      <c r="H108" s="230">
        <f t="shared" si="15"/>
        <v>30</v>
      </c>
      <c r="I108" s="230">
        <f t="shared" si="15"/>
        <v>0</v>
      </c>
      <c r="J108" s="230">
        <f t="shared" si="15"/>
        <v>2</v>
      </c>
      <c r="K108" s="230">
        <f t="shared" si="15"/>
        <v>0</v>
      </c>
      <c r="L108" s="230">
        <f t="shared" si="15"/>
        <v>1</v>
      </c>
      <c r="M108" s="230">
        <f t="shared" si="15"/>
        <v>0</v>
      </c>
      <c r="N108" s="230">
        <f t="shared" si="15"/>
        <v>1</v>
      </c>
      <c r="O108" s="230">
        <f t="shared" si="15"/>
        <v>1</v>
      </c>
      <c r="P108" s="230">
        <f t="shared" si="15"/>
        <v>0</v>
      </c>
      <c r="Q108" s="230">
        <f t="shared" si="15"/>
        <v>0</v>
      </c>
      <c r="R108" s="231">
        <f t="shared" si="15"/>
        <v>6</v>
      </c>
      <c r="S108" s="232">
        <f t="shared" si="9"/>
        <v>49</v>
      </c>
    </row>
    <row r="109" spans="1:25" x14ac:dyDescent="0.3">
      <c r="A109" s="17">
        <v>8</v>
      </c>
      <c r="B109" s="18" t="s">
        <v>12</v>
      </c>
      <c r="C109" s="229">
        <f t="shared" ref="C109:R109" si="16">C20+C42+C64+C86</f>
        <v>9</v>
      </c>
      <c r="D109" s="230">
        <f t="shared" si="16"/>
        <v>13</v>
      </c>
      <c r="E109" s="230">
        <f t="shared" si="16"/>
        <v>74</v>
      </c>
      <c r="F109" s="230">
        <f t="shared" si="16"/>
        <v>26</v>
      </c>
      <c r="G109" s="230">
        <f t="shared" si="16"/>
        <v>12</v>
      </c>
      <c r="H109" s="230">
        <f t="shared" si="16"/>
        <v>6</v>
      </c>
      <c r="I109" s="230">
        <f t="shared" si="16"/>
        <v>13</v>
      </c>
      <c r="J109" s="230">
        <f t="shared" si="16"/>
        <v>0</v>
      </c>
      <c r="K109" s="230">
        <f t="shared" si="16"/>
        <v>30</v>
      </c>
      <c r="L109" s="230">
        <f t="shared" si="16"/>
        <v>3</v>
      </c>
      <c r="M109" s="230">
        <f t="shared" si="16"/>
        <v>4</v>
      </c>
      <c r="N109" s="230">
        <f t="shared" si="16"/>
        <v>6</v>
      </c>
      <c r="O109" s="230">
        <f t="shared" si="16"/>
        <v>6</v>
      </c>
      <c r="P109" s="230">
        <f t="shared" si="16"/>
        <v>2</v>
      </c>
      <c r="Q109" s="230">
        <f t="shared" si="16"/>
        <v>2</v>
      </c>
      <c r="R109" s="231">
        <f t="shared" si="16"/>
        <v>6</v>
      </c>
      <c r="S109" s="232">
        <f t="shared" si="9"/>
        <v>212</v>
      </c>
    </row>
    <row r="110" spans="1:25" x14ac:dyDescent="0.3">
      <c r="A110" s="17">
        <v>9</v>
      </c>
      <c r="B110" s="18" t="s">
        <v>13</v>
      </c>
      <c r="C110" s="229">
        <f t="shared" ref="C110:R110" si="17">C21+C43+C65+C87</f>
        <v>2</v>
      </c>
      <c r="D110" s="230">
        <f t="shared" si="17"/>
        <v>11</v>
      </c>
      <c r="E110" s="230">
        <f t="shared" si="17"/>
        <v>1</v>
      </c>
      <c r="F110" s="230">
        <f t="shared" si="17"/>
        <v>0</v>
      </c>
      <c r="G110" s="230">
        <f t="shared" si="17"/>
        <v>0</v>
      </c>
      <c r="H110" s="230">
        <f t="shared" si="17"/>
        <v>0</v>
      </c>
      <c r="I110" s="230">
        <f t="shared" si="17"/>
        <v>0</v>
      </c>
      <c r="J110" s="230">
        <f t="shared" si="17"/>
        <v>5</v>
      </c>
      <c r="K110" s="230">
        <f t="shared" si="17"/>
        <v>0</v>
      </c>
      <c r="L110" s="230">
        <f t="shared" si="17"/>
        <v>58</v>
      </c>
      <c r="M110" s="230">
        <f t="shared" si="17"/>
        <v>7</v>
      </c>
      <c r="N110" s="230">
        <f t="shared" si="17"/>
        <v>6</v>
      </c>
      <c r="O110" s="230">
        <f t="shared" si="17"/>
        <v>0</v>
      </c>
      <c r="P110" s="230">
        <f t="shared" si="17"/>
        <v>0</v>
      </c>
      <c r="Q110" s="230">
        <f t="shared" si="17"/>
        <v>1</v>
      </c>
      <c r="R110" s="231">
        <f t="shared" si="17"/>
        <v>1</v>
      </c>
      <c r="S110" s="232">
        <f t="shared" si="9"/>
        <v>92</v>
      </c>
    </row>
    <row r="111" spans="1:25" x14ac:dyDescent="0.3">
      <c r="A111" s="17">
        <v>10</v>
      </c>
      <c r="B111" s="18" t="s">
        <v>14</v>
      </c>
      <c r="C111" s="229">
        <f t="shared" ref="C111:R111" si="18">C22+C44+C66+C88</f>
        <v>2</v>
      </c>
      <c r="D111" s="230">
        <f t="shared" si="18"/>
        <v>7</v>
      </c>
      <c r="E111" s="230">
        <f t="shared" si="18"/>
        <v>3</v>
      </c>
      <c r="F111" s="230">
        <f t="shared" si="18"/>
        <v>0</v>
      </c>
      <c r="G111" s="230">
        <f t="shared" si="18"/>
        <v>4</v>
      </c>
      <c r="H111" s="230">
        <f t="shared" si="18"/>
        <v>1</v>
      </c>
      <c r="I111" s="230">
        <f t="shared" si="18"/>
        <v>1</v>
      </c>
      <c r="J111" s="230">
        <f t="shared" si="18"/>
        <v>6</v>
      </c>
      <c r="K111" s="230">
        <f t="shared" si="18"/>
        <v>58</v>
      </c>
      <c r="L111" s="230">
        <f t="shared" si="18"/>
        <v>0</v>
      </c>
      <c r="M111" s="230">
        <f t="shared" si="18"/>
        <v>10</v>
      </c>
      <c r="N111" s="230">
        <f t="shared" si="18"/>
        <v>12</v>
      </c>
      <c r="O111" s="230">
        <f t="shared" si="18"/>
        <v>0</v>
      </c>
      <c r="P111" s="230">
        <f t="shared" si="18"/>
        <v>0</v>
      </c>
      <c r="Q111" s="230">
        <f t="shared" si="18"/>
        <v>0</v>
      </c>
      <c r="R111" s="231">
        <f t="shared" si="18"/>
        <v>0</v>
      </c>
      <c r="S111" s="232">
        <f t="shared" si="9"/>
        <v>104</v>
      </c>
    </row>
    <row r="112" spans="1:25" ht="20.25" customHeight="1" x14ac:dyDescent="0.3">
      <c r="A112" s="17">
        <v>11</v>
      </c>
      <c r="B112" s="18" t="s">
        <v>15</v>
      </c>
      <c r="C112" s="229">
        <f t="shared" ref="C112:R112" si="19">C23+C45+C67+C89</f>
        <v>1</v>
      </c>
      <c r="D112" s="230">
        <f t="shared" si="19"/>
        <v>1</v>
      </c>
      <c r="E112" s="230">
        <f t="shared" si="19"/>
        <v>0</v>
      </c>
      <c r="F112" s="230">
        <f t="shared" si="19"/>
        <v>0</v>
      </c>
      <c r="G112" s="230">
        <f t="shared" si="19"/>
        <v>2</v>
      </c>
      <c r="H112" s="230">
        <f t="shared" si="19"/>
        <v>0</v>
      </c>
      <c r="I112" s="230">
        <f t="shared" si="19"/>
        <v>1</v>
      </c>
      <c r="J112" s="230">
        <f t="shared" si="19"/>
        <v>0</v>
      </c>
      <c r="K112" s="230">
        <f t="shared" si="19"/>
        <v>4</v>
      </c>
      <c r="L112" s="230">
        <f t="shared" si="19"/>
        <v>10</v>
      </c>
      <c r="M112" s="230">
        <f t="shared" si="19"/>
        <v>0</v>
      </c>
      <c r="N112" s="230">
        <f t="shared" si="19"/>
        <v>50</v>
      </c>
      <c r="O112" s="230">
        <f t="shared" si="19"/>
        <v>0</v>
      </c>
      <c r="P112" s="230">
        <f t="shared" si="19"/>
        <v>0</v>
      </c>
      <c r="Q112" s="230">
        <f t="shared" si="19"/>
        <v>0</v>
      </c>
      <c r="R112" s="231">
        <f t="shared" si="19"/>
        <v>0</v>
      </c>
      <c r="S112" s="232">
        <f t="shared" si="9"/>
        <v>69</v>
      </c>
    </row>
    <row r="113" spans="1:19" x14ac:dyDescent="0.3">
      <c r="A113" s="17">
        <v>12</v>
      </c>
      <c r="B113" s="18" t="s">
        <v>16</v>
      </c>
      <c r="C113" s="229">
        <f t="shared" ref="C113:R113" si="20">C24+C46+C68+C90</f>
        <v>3</v>
      </c>
      <c r="D113" s="230">
        <f t="shared" si="20"/>
        <v>2</v>
      </c>
      <c r="E113" s="230">
        <f t="shared" si="20"/>
        <v>0</v>
      </c>
      <c r="F113" s="230">
        <f t="shared" si="20"/>
        <v>0</v>
      </c>
      <c r="G113" s="230">
        <f t="shared" si="20"/>
        <v>0</v>
      </c>
      <c r="H113" s="230">
        <f t="shared" si="20"/>
        <v>1</v>
      </c>
      <c r="I113" s="230">
        <f t="shared" si="20"/>
        <v>0</v>
      </c>
      <c r="J113" s="230">
        <f t="shared" si="20"/>
        <v>1</v>
      </c>
      <c r="K113" s="230">
        <f t="shared" si="20"/>
        <v>4</v>
      </c>
      <c r="L113" s="230">
        <f t="shared" si="20"/>
        <v>13</v>
      </c>
      <c r="M113" s="230">
        <f t="shared" si="20"/>
        <v>78</v>
      </c>
      <c r="N113" s="230">
        <f t="shared" si="20"/>
        <v>0</v>
      </c>
      <c r="O113" s="230">
        <f t="shared" si="20"/>
        <v>13</v>
      </c>
      <c r="P113" s="230">
        <f t="shared" si="20"/>
        <v>3</v>
      </c>
      <c r="Q113" s="230">
        <f t="shared" si="20"/>
        <v>3</v>
      </c>
      <c r="R113" s="231">
        <f t="shared" si="20"/>
        <v>0</v>
      </c>
      <c r="S113" s="232">
        <f t="shared" si="9"/>
        <v>121</v>
      </c>
    </row>
    <row r="114" spans="1:19" x14ac:dyDescent="0.3">
      <c r="A114" s="17">
        <v>13</v>
      </c>
      <c r="B114" s="18" t="s">
        <v>17</v>
      </c>
      <c r="C114" s="229">
        <f t="shared" ref="C114:R114" si="21">C25+C47+C69+C91</f>
        <v>12</v>
      </c>
      <c r="D114" s="230">
        <f t="shared" si="21"/>
        <v>6</v>
      </c>
      <c r="E114" s="230">
        <f t="shared" si="21"/>
        <v>0</v>
      </c>
      <c r="F114" s="230">
        <f t="shared" si="21"/>
        <v>0</v>
      </c>
      <c r="G114" s="230">
        <f t="shared" si="21"/>
        <v>0</v>
      </c>
      <c r="H114" s="230">
        <f t="shared" si="21"/>
        <v>0</v>
      </c>
      <c r="I114" s="230">
        <f t="shared" si="21"/>
        <v>0</v>
      </c>
      <c r="J114" s="230">
        <f t="shared" si="21"/>
        <v>0</v>
      </c>
      <c r="K114" s="230">
        <f t="shared" si="21"/>
        <v>1</v>
      </c>
      <c r="L114" s="230">
        <f t="shared" si="21"/>
        <v>0</v>
      </c>
      <c r="M114" s="230">
        <f t="shared" si="21"/>
        <v>2</v>
      </c>
      <c r="N114" s="230">
        <f t="shared" si="21"/>
        <v>32</v>
      </c>
      <c r="O114" s="230">
        <f t="shared" si="21"/>
        <v>0</v>
      </c>
      <c r="P114" s="230">
        <f t="shared" si="21"/>
        <v>21</v>
      </c>
      <c r="Q114" s="230">
        <f t="shared" si="21"/>
        <v>7</v>
      </c>
      <c r="R114" s="231">
        <f t="shared" si="21"/>
        <v>11</v>
      </c>
      <c r="S114" s="232">
        <f t="shared" si="9"/>
        <v>92</v>
      </c>
    </row>
    <row r="115" spans="1:19" x14ac:dyDescent="0.3">
      <c r="A115" s="17">
        <v>14</v>
      </c>
      <c r="B115" s="18" t="s">
        <v>18</v>
      </c>
      <c r="C115" s="229">
        <f t="shared" ref="C115:R115" si="22">C26+C48+C70+C92</f>
        <v>29</v>
      </c>
      <c r="D115" s="230">
        <f t="shared" si="22"/>
        <v>2</v>
      </c>
      <c r="E115" s="230">
        <f t="shared" si="22"/>
        <v>5</v>
      </c>
      <c r="F115" s="230">
        <f t="shared" si="22"/>
        <v>0</v>
      </c>
      <c r="G115" s="230">
        <f t="shared" si="22"/>
        <v>0</v>
      </c>
      <c r="H115" s="230">
        <f t="shared" si="22"/>
        <v>0</v>
      </c>
      <c r="I115" s="230">
        <f t="shared" si="22"/>
        <v>0</v>
      </c>
      <c r="J115" s="230">
        <f t="shared" si="22"/>
        <v>0</v>
      </c>
      <c r="K115" s="230">
        <f t="shared" si="22"/>
        <v>3</v>
      </c>
      <c r="L115" s="230">
        <f t="shared" si="22"/>
        <v>0</v>
      </c>
      <c r="M115" s="230">
        <f t="shared" si="22"/>
        <v>2</v>
      </c>
      <c r="N115" s="230">
        <f t="shared" si="22"/>
        <v>0</v>
      </c>
      <c r="O115" s="230">
        <f t="shared" si="22"/>
        <v>42</v>
      </c>
      <c r="P115" s="230">
        <f t="shared" si="22"/>
        <v>0</v>
      </c>
      <c r="Q115" s="230">
        <f t="shared" si="22"/>
        <v>10</v>
      </c>
      <c r="R115" s="231">
        <f t="shared" si="22"/>
        <v>6</v>
      </c>
      <c r="S115" s="232">
        <f t="shared" si="9"/>
        <v>99</v>
      </c>
    </row>
    <row r="116" spans="1:19" ht="12" thickBot="1" x14ac:dyDescent="0.35">
      <c r="A116" s="19">
        <v>15</v>
      </c>
      <c r="B116" s="20" t="s">
        <v>19</v>
      </c>
      <c r="C116" s="263">
        <f t="shared" ref="C116:R116" si="23">C27+C49+C71+C93</f>
        <v>2</v>
      </c>
      <c r="D116" s="264">
        <f t="shared" si="23"/>
        <v>1</v>
      </c>
      <c r="E116" s="264">
        <f t="shared" si="23"/>
        <v>0</v>
      </c>
      <c r="F116" s="264">
        <f t="shared" si="23"/>
        <v>0</v>
      </c>
      <c r="G116" s="264">
        <f t="shared" si="23"/>
        <v>0</v>
      </c>
      <c r="H116" s="264">
        <f t="shared" si="23"/>
        <v>2</v>
      </c>
      <c r="I116" s="264">
        <f t="shared" si="23"/>
        <v>0</v>
      </c>
      <c r="J116" s="264">
        <f t="shared" si="23"/>
        <v>1</v>
      </c>
      <c r="K116" s="264">
        <f t="shared" si="23"/>
        <v>1</v>
      </c>
      <c r="L116" s="264">
        <f t="shared" si="23"/>
        <v>0</v>
      </c>
      <c r="M116" s="264">
        <f t="shared" si="23"/>
        <v>2</v>
      </c>
      <c r="N116" s="264">
        <f t="shared" si="23"/>
        <v>2</v>
      </c>
      <c r="O116" s="264">
        <f t="shared" si="23"/>
        <v>3</v>
      </c>
      <c r="P116" s="264">
        <f t="shared" si="23"/>
        <v>18</v>
      </c>
      <c r="Q116" s="264">
        <f t="shared" si="23"/>
        <v>0</v>
      </c>
      <c r="R116" s="265">
        <f t="shared" si="23"/>
        <v>29</v>
      </c>
      <c r="S116" s="266">
        <f t="shared" si="9"/>
        <v>61</v>
      </c>
    </row>
    <row r="117" spans="1:19" s="21" customFormat="1" ht="27.75" customHeight="1" thickBot="1" x14ac:dyDescent="0.35">
      <c r="A117" s="267"/>
      <c r="B117" s="267" t="s">
        <v>158</v>
      </c>
      <c r="C117" s="268">
        <f>SUM(C102:C116)</f>
        <v>236</v>
      </c>
      <c r="D117" s="269">
        <f t="shared" ref="D117:S117" si="24">SUM(D102:D116)</f>
        <v>193</v>
      </c>
      <c r="E117" s="269">
        <f t="shared" si="24"/>
        <v>215</v>
      </c>
      <c r="F117" s="269">
        <f t="shared" si="24"/>
        <v>159</v>
      </c>
      <c r="G117" s="269">
        <f t="shared" si="24"/>
        <v>140</v>
      </c>
      <c r="H117" s="269">
        <f t="shared" si="24"/>
        <v>117</v>
      </c>
      <c r="I117" s="269">
        <f t="shared" si="24"/>
        <v>196</v>
      </c>
      <c r="J117" s="269">
        <f t="shared" si="24"/>
        <v>152</v>
      </c>
      <c r="K117" s="269">
        <f t="shared" si="24"/>
        <v>177</v>
      </c>
      <c r="L117" s="269">
        <f t="shared" si="24"/>
        <v>102</v>
      </c>
      <c r="M117" s="269">
        <f t="shared" si="24"/>
        <v>130</v>
      </c>
      <c r="N117" s="269">
        <f t="shared" si="24"/>
        <v>160</v>
      </c>
      <c r="O117" s="269">
        <f t="shared" si="24"/>
        <v>128</v>
      </c>
      <c r="P117" s="269">
        <f t="shared" si="24"/>
        <v>98</v>
      </c>
      <c r="Q117" s="269">
        <f t="shared" si="24"/>
        <v>40</v>
      </c>
      <c r="R117" s="270">
        <f t="shared" si="24"/>
        <v>83</v>
      </c>
      <c r="S117" s="271">
        <f t="shared" si="24"/>
        <v>2326</v>
      </c>
    </row>
    <row r="118" spans="1:19" x14ac:dyDescent="0.3">
      <c r="A118" s="23" t="s">
        <v>21</v>
      </c>
      <c r="C118" s="16"/>
      <c r="D118" s="16"/>
      <c r="E118" s="16"/>
      <c r="F118" s="16"/>
      <c r="G118" s="29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</row>
    <row r="119" spans="1:19" x14ac:dyDescent="0.3">
      <c r="C119" s="16"/>
      <c r="D119" s="16"/>
      <c r="E119" s="16"/>
      <c r="F119" s="16"/>
      <c r="G119" s="29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</row>
    <row r="120" spans="1:19" ht="12.9" thickBot="1" x14ac:dyDescent="0.35">
      <c r="A120" s="5" t="s">
        <v>50</v>
      </c>
      <c r="C120" s="16"/>
      <c r="D120" s="16"/>
      <c r="E120" s="16"/>
      <c r="F120" s="16"/>
      <c r="G120" s="29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</row>
    <row r="121" spans="1:19" s="6" customFormat="1" ht="26.25" customHeight="1" thickBot="1" x14ac:dyDescent="0.35">
      <c r="A121" s="327"/>
      <c r="B121" s="327"/>
      <c r="C121" s="328" t="s">
        <v>51</v>
      </c>
      <c r="D121" s="328"/>
      <c r="E121" s="328"/>
      <c r="F121" s="328"/>
      <c r="G121" s="328"/>
      <c r="H121" s="328"/>
      <c r="I121" s="328"/>
      <c r="J121" s="328"/>
      <c r="K121" s="328"/>
      <c r="L121" s="328"/>
      <c r="M121" s="328"/>
      <c r="N121" s="328"/>
      <c r="O121" s="328"/>
      <c r="P121" s="328"/>
      <c r="Q121" s="328"/>
      <c r="R121" s="328"/>
      <c r="S121" s="328"/>
    </row>
    <row r="122" spans="1:19" s="6" customFormat="1" ht="26.25" customHeight="1" thickBot="1" x14ac:dyDescent="0.35">
      <c r="A122" s="327"/>
      <c r="B122" s="327"/>
      <c r="C122" s="328" t="s">
        <v>103</v>
      </c>
      <c r="D122" s="328"/>
      <c r="E122" s="328"/>
      <c r="F122" s="328"/>
      <c r="G122" s="328"/>
      <c r="H122" s="328"/>
      <c r="I122" s="328"/>
      <c r="J122" s="328"/>
      <c r="K122" s="328"/>
      <c r="L122" s="328"/>
      <c r="M122" s="328"/>
      <c r="N122" s="328"/>
      <c r="O122" s="328"/>
      <c r="P122" s="328"/>
      <c r="Q122" s="328"/>
      <c r="R122" s="328"/>
      <c r="S122" s="328"/>
    </row>
    <row r="123" spans="1:19" s="6" customFormat="1" ht="68.25" customHeight="1" thickBot="1" x14ac:dyDescent="0.35">
      <c r="A123" s="8" t="s">
        <v>3</v>
      </c>
      <c r="B123" s="9" t="s">
        <v>4</v>
      </c>
      <c r="C123" s="12" t="s">
        <v>28</v>
      </c>
      <c r="D123" s="12" t="s">
        <v>29</v>
      </c>
      <c r="E123" s="12" t="s">
        <v>30</v>
      </c>
      <c r="F123" s="12" t="s">
        <v>31</v>
      </c>
      <c r="G123" s="12" t="s">
        <v>32</v>
      </c>
      <c r="H123" s="12" t="s">
        <v>33</v>
      </c>
      <c r="I123" s="12" t="s">
        <v>34</v>
      </c>
      <c r="J123" s="12" t="s">
        <v>35</v>
      </c>
      <c r="K123" s="12" t="s">
        <v>36</v>
      </c>
      <c r="L123" s="12" t="s">
        <v>37</v>
      </c>
      <c r="M123" s="12" t="s">
        <v>38</v>
      </c>
      <c r="N123" s="12" t="s">
        <v>39</v>
      </c>
      <c r="O123" s="12" t="s">
        <v>40</v>
      </c>
      <c r="P123" s="12" t="s">
        <v>41</v>
      </c>
      <c r="Q123" s="12" t="s">
        <v>42</v>
      </c>
      <c r="R123" s="30" t="s">
        <v>43</v>
      </c>
      <c r="S123" s="30" t="s">
        <v>2</v>
      </c>
    </row>
    <row r="124" spans="1:19" ht="15" customHeight="1" x14ac:dyDescent="0.3">
      <c r="A124" s="14">
        <v>1</v>
      </c>
      <c r="B124" s="15" t="s">
        <v>5</v>
      </c>
      <c r="C124" s="303">
        <v>0</v>
      </c>
      <c r="D124" s="304">
        <v>0</v>
      </c>
      <c r="E124" s="304">
        <v>0</v>
      </c>
      <c r="F124" s="304">
        <v>0</v>
      </c>
      <c r="G124" s="304">
        <v>0</v>
      </c>
      <c r="H124" s="304">
        <v>0</v>
      </c>
      <c r="I124" s="304">
        <v>0</v>
      </c>
      <c r="J124" s="304">
        <v>0</v>
      </c>
      <c r="K124" s="304">
        <v>0</v>
      </c>
      <c r="L124" s="304">
        <v>0</v>
      </c>
      <c r="M124" s="304">
        <v>0</v>
      </c>
      <c r="N124" s="304">
        <v>0</v>
      </c>
      <c r="O124" s="304">
        <v>0</v>
      </c>
      <c r="P124" s="304">
        <v>0</v>
      </c>
      <c r="Q124" s="304">
        <v>0</v>
      </c>
      <c r="R124" s="305">
        <v>0</v>
      </c>
      <c r="S124" s="296">
        <f>SUM(C124:R124)</f>
        <v>0</v>
      </c>
    </row>
    <row r="125" spans="1:19" ht="12.75" customHeight="1" x14ac:dyDescent="0.3">
      <c r="A125" s="17">
        <v>2</v>
      </c>
      <c r="B125" s="18" t="s">
        <v>6</v>
      </c>
      <c r="C125" s="306">
        <v>0</v>
      </c>
      <c r="D125" s="302">
        <v>0</v>
      </c>
      <c r="E125" s="302">
        <v>0</v>
      </c>
      <c r="F125" s="302">
        <v>0</v>
      </c>
      <c r="G125" s="302">
        <v>0</v>
      </c>
      <c r="H125" s="302">
        <v>0</v>
      </c>
      <c r="I125" s="302">
        <v>0</v>
      </c>
      <c r="J125" s="302">
        <v>0</v>
      </c>
      <c r="K125" s="302">
        <v>0</v>
      </c>
      <c r="L125" s="302">
        <v>0</v>
      </c>
      <c r="M125" s="302">
        <v>0</v>
      </c>
      <c r="N125" s="302">
        <v>0</v>
      </c>
      <c r="O125" s="302">
        <v>0</v>
      </c>
      <c r="P125" s="302">
        <v>0</v>
      </c>
      <c r="Q125" s="302">
        <v>0</v>
      </c>
      <c r="R125" s="307">
        <v>0</v>
      </c>
      <c r="S125" s="297">
        <f>SUM(C125:R125)</f>
        <v>0</v>
      </c>
    </row>
    <row r="126" spans="1:19" x14ac:dyDescent="0.3">
      <c r="A126" s="17">
        <v>3</v>
      </c>
      <c r="B126" s="18" t="s">
        <v>7</v>
      </c>
      <c r="C126" s="306">
        <v>1</v>
      </c>
      <c r="D126" s="302">
        <v>1</v>
      </c>
      <c r="E126" s="302">
        <v>0</v>
      </c>
      <c r="F126" s="302">
        <v>0</v>
      </c>
      <c r="G126" s="302">
        <v>0</v>
      </c>
      <c r="H126" s="302">
        <v>0</v>
      </c>
      <c r="I126" s="302">
        <v>0</v>
      </c>
      <c r="J126" s="302">
        <v>1</v>
      </c>
      <c r="K126" s="302">
        <v>0</v>
      </c>
      <c r="L126" s="302">
        <v>0</v>
      </c>
      <c r="M126" s="302">
        <v>0</v>
      </c>
      <c r="N126" s="302">
        <v>0</v>
      </c>
      <c r="O126" s="302">
        <v>0</v>
      </c>
      <c r="P126" s="302">
        <v>0</v>
      </c>
      <c r="Q126" s="302">
        <v>0</v>
      </c>
      <c r="R126" s="307">
        <v>0</v>
      </c>
      <c r="S126" s="297">
        <f t="shared" ref="S126:S138" si="25">SUM(C126:R126)</f>
        <v>3</v>
      </c>
    </row>
    <row r="127" spans="1:19" x14ac:dyDescent="0.3">
      <c r="A127" s="17">
        <v>4</v>
      </c>
      <c r="B127" s="18" t="s">
        <v>8</v>
      </c>
      <c r="C127" s="306">
        <v>1</v>
      </c>
      <c r="D127" s="302">
        <v>4</v>
      </c>
      <c r="E127" s="302">
        <v>3</v>
      </c>
      <c r="F127" s="302">
        <v>0</v>
      </c>
      <c r="G127" s="302">
        <v>1</v>
      </c>
      <c r="H127" s="302">
        <v>0</v>
      </c>
      <c r="I127" s="302">
        <v>1</v>
      </c>
      <c r="J127" s="302">
        <v>3</v>
      </c>
      <c r="K127" s="302">
        <v>0</v>
      </c>
      <c r="L127" s="302">
        <v>0</v>
      </c>
      <c r="M127" s="302">
        <v>0</v>
      </c>
      <c r="N127" s="302">
        <v>0</v>
      </c>
      <c r="O127" s="302">
        <v>1</v>
      </c>
      <c r="P127" s="302">
        <v>0</v>
      </c>
      <c r="Q127" s="302">
        <v>0</v>
      </c>
      <c r="R127" s="307">
        <v>1</v>
      </c>
      <c r="S127" s="297">
        <f t="shared" si="25"/>
        <v>15</v>
      </c>
    </row>
    <row r="128" spans="1:19" x14ac:dyDescent="0.3">
      <c r="A128" s="17">
        <v>5</v>
      </c>
      <c r="B128" s="18" t="s">
        <v>9</v>
      </c>
      <c r="C128" s="306">
        <v>0</v>
      </c>
      <c r="D128" s="302">
        <v>0</v>
      </c>
      <c r="E128" s="302">
        <v>0</v>
      </c>
      <c r="F128" s="302">
        <v>0</v>
      </c>
      <c r="G128" s="302">
        <v>0</v>
      </c>
      <c r="H128" s="302">
        <v>2</v>
      </c>
      <c r="I128" s="302">
        <v>2</v>
      </c>
      <c r="J128" s="302">
        <v>2</v>
      </c>
      <c r="K128" s="302">
        <v>0</v>
      </c>
      <c r="L128" s="302">
        <v>0</v>
      </c>
      <c r="M128" s="302">
        <v>0</v>
      </c>
      <c r="N128" s="302">
        <v>0</v>
      </c>
      <c r="O128" s="302">
        <v>0</v>
      </c>
      <c r="P128" s="302">
        <v>0</v>
      </c>
      <c r="Q128" s="302">
        <v>0</v>
      </c>
      <c r="R128" s="307">
        <v>0</v>
      </c>
      <c r="S128" s="297">
        <f t="shared" si="25"/>
        <v>6</v>
      </c>
    </row>
    <row r="129" spans="1:25" ht="20.25" customHeight="1" x14ac:dyDescent="0.3">
      <c r="A129" s="17">
        <v>6</v>
      </c>
      <c r="B129" s="18" t="s">
        <v>10</v>
      </c>
      <c r="C129" s="306">
        <v>0</v>
      </c>
      <c r="D129" s="302">
        <v>0</v>
      </c>
      <c r="E129" s="302">
        <v>0</v>
      </c>
      <c r="F129" s="302">
        <v>0</v>
      </c>
      <c r="G129" s="302">
        <v>0</v>
      </c>
      <c r="H129" s="302">
        <v>0</v>
      </c>
      <c r="I129" s="302">
        <v>0</v>
      </c>
      <c r="J129" s="302">
        <v>0</v>
      </c>
      <c r="K129" s="302">
        <v>0</v>
      </c>
      <c r="L129" s="302">
        <v>0</v>
      </c>
      <c r="M129" s="302">
        <v>0</v>
      </c>
      <c r="N129" s="302">
        <v>0</v>
      </c>
      <c r="O129" s="302">
        <v>0</v>
      </c>
      <c r="P129" s="302">
        <v>0</v>
      </c>
      <c r="Q129" s="302">
        <v>0</v>
      </c>
      <c r="R129" s="307">
        <v>0</v>
      </c>
      <c r="S129" s="297">
        <f t="shared" si="25"/>
        <v>0</v>
      </c>
    </row>
    <row r="130" spans="1:25" x14ac:dyDescent="0.3">
      <c r="A130" s="17">
        <v>7</v>
      </c>
      <c r="B130" s="18" t="s">
        <v>11</v>
      </c>
      <c r="C130" s="306">
        <v>0</v>
      </c>
      <c r="D130" s="302">
        <v>0</v>
      </c>
      <c r="E130" s="302">
        <v>0</v>
      </c>
      <c r="F130" s="302">
        <v>0</v>
      </c>
      <c r="G130" s="302">
        <v>0</v>
      </c>
      <c r="H130" s="302">
        <v>0</v>
      </c>
      <c r="I130" s="302">
        <v>0</v>
      </c>
      <c r="J130" s="302">
        <v>0</v>
      </c>
      <c r="K130" s="302">
        <v>0</v>
      </c>
      <c r="L130" s="302">
        <v>0</v>
      </c>
      <c r="M130" s="302">
        <v>0</v>
      </c>
      <c r="N130" s="302">
        <v>0</v>
      </c>
      <c r="O130" s="302">
        <v>0</v>
      </c>
      <c r="P130" s="302">
        <v>0</v>
      </c>
      <c r="Q130" s="302">
        <v>0</v>
      </c>
      <c r="R130" s="307">
        <v>1</v>
      </c>
      <c r="S130" s="297">
        <f t="shared" si="25"/>
        <v>1</v>
      </c>
    </row>
    <row r="131" spans="1:25" x14ac:dyDescent="0.3">
      <c r="A131" s="17">
        <v>8</v>
      </c>
      <c r="B131" s="18" t="s">
        <v>12</v>
      </c>
      <c r="C131" s="306">
        <v>1</v>
      </c>
      <c r="D131" s="302">
        <v>4</v>
      </c>
      <c r="E131" s="302">
        <v>5</v>
      </c>
      <c r="F131" s="302">
        <v>3</v>
      </c>
      <c r="G131" s="302">
        <v>1</v>
      </c>
      <c r="H131" s="302">
        <v>0</v>
      </c>
      <c r="I131" s="302">
        <v>4</v>
      </c>
      <c r="J131" s="302">
        <v>0</v>
      </c>
      <c r="K131" s="302">
        <v>2</v>
      </c>
      <c r="L131" s="302">
        <v>1</v>
      </c>
      <c r="M131" s="302">
        <v>0</v>
      </c>
      <c r="N131" s="302">
        <v>2</v>
      </c>
      <c r="O131" s="302">
        <v>0</v>
      </c>
      <c r="P131" s="302">
        <v>0</v>
      </c>
      <c r="Q131" s="302">
        <v>0</v>
      </c>
      <c r="R131" s="307">
        <v>5</v>
      </c>
      <c r="S131" s="297">
        <f t="shared" si="25"/>
        <v>28</v>
      </c>
    </row>
    <row r="132" spans="1:25" x14ac:dyDescent="0.3">
      <c r="A132" s="17">
        <v>9</v>
      </c>
      <c r="B132" s="18" t="s">
        <v>13</v>
      </c>
      <c r="C132" s="306">
        <v>0</v>
      </c>
      <c r="D132" s="302">
        <v>0</v>
      </c>
      <c r="E132" s="302">
        <v>0</v>
      </c>
      <c r="F132" s="302">
        <v>0</v>
      </c>
      <c r="G132" s="302">
        <v>0</v>
      </c>
      <c r="H132" s="302">
        <v>0</v>
      </c>
      <c r="I132" s="302">
        <v>0</v>
      </c>
      <c r="J132" s="302">
        <v>0</v>
      </c>
      <c r="K132" s="302">
        <v>0</v>
      </c>
      <c r="L132" s="302">
        <v>0</v>
      </c>
      <c r="M132" s="302">
        <v>0</v>
      </c>
      <c r="N132" s="302">
        <v>0</v>
      </c>
      <c r="O132" s="302">
        <v>0</v>
      </c>
      <c r="P132" s="302">
        <v>0</v>
      </c>
      <c r="Q132" s="302">
        <v>0</v>
      </c>
      <c r="R132" s="307">
        <v>0</v>
      </c>
      <c r="S132" s="297">
        <f t="shared" si="25"/>
        <v>0</v>
      </c>
    </row>
    <row r="133" spans="1:25" x14ac:dyDescent="0.3">
      <c r="A133" s="17">
        <v>10</v>
      </c>
      <c r="B133" s="18" t="s">
        <v>14</v>
      </c>
      <c r="C133" s="306">
        <v>0</v>
      </c>
      <c r="D133" s="302">
        <v>0</v>
      </c>
      <c r="E133" s="302">
        <v>0</v>
      </c>
      <c r="F133" s="302">
        <v>0</v>
      </c>
      <c r="G133" s="302">
        <v>0</v>
      </c>
      <c r="H133" s="302">
        <v>0</v>
      </c>
      <c r="I133" s="302">
        <v>0</v>
      </c>
      <c r="J133" s="302">
        <v>0</v>
      </c>
      <c r="K133" s="302">
        <v>0</v>
      </c>
      <c r="L133" s="302">
        <v>0</v>
      </c>
      <c r="M133" s="302">
        <v>0</v>
      </c>
      <c r="N133" s="302">
        <v>0</v>
      </c>
      <c r="O133" s="302">
        <v>0</v>
      </c>
      <c r="P133" s="302">
        <v>0</v>
      </c>
      <c r="Q133" s="302">
        <v>0</v>
      </c>
      <c r="R133" s="307">
        <v>0</v>
      </c>
      <c r="S133" s="297">
        <f t="shared" si="25"/>
        <v>0</v>
      </c>
    </row>
    <row r="134" spans="1:25" ht="20.25" customHeight="1" x14ac:dyDescent="0.3">
      <c r="A134" s="17">
        <v>11</v>
      </c>
      <c r="B134" s="18" t="s">
        <v>15</v>
      </c>
      <c r="C134" s="306">
        <v>0</v>
      </c>
      <c r="D134" s="302">
        <v>0</v>
      </c>
      <c r="E134" s="302">
        <v>0</v>
      </c>
      <c r="F134" s="302">
        <v>0</v>
      </c>
      <c r="G134" s="302">
        <v>0</v>
      </c>
      <c r="H134" s="302">
        <v>0</v>
      </c>
      <c r="I134" s="302">
        <v>0</v>
      </c>
      <c r="J134" s="302">
        <v>0</v>
      </c>
      <c r="K134" s="302">
        <v>0</v>
      </c>
      <c r="L134" s="302">
        <v>0</v>
      </c>
      <c r="M134" s="302">
        <v>0</v>
      </c>
      <c r="N134" s="302">
        <v>0</v>
      </c>
      <c r="O134" s="302">
        <v>0</v>
      </c>
      <c r="P134" s="302">
        <v>0</v>
      </c>
      <c r="Q134" s="302">
        <v>0</v>
      </c>
      <c r="R134" s="307">
        <v>0</v>
      </c>
      <c r="S134" s="297">
        <f t="shared" si="25"/>
        <v>0</v>
      </c>
    </row>
    <row r="135" spans="1:25" x14ac:dyDescent="0.3">
      <c r="A135" s="17">
        <v>12</v>
      </c>
      <c r="B135" s="18" t="s">
        <v>16</v>
      </c>
      <c r="C135" s="306">
        <v>0</v>
      </c>
      <c r="D135" s="302">
        <v>0</v>
      </c>
      <c r="E135" s="302">
        <v>0</v>
      </c>
      <c r="F135" s="302">
        <v>0</v>
      </c>
      <c r="G135" s="302">
        <v>0</v>
      </c>
      <c r="H135" s="302">
        <v>0</v>
      </c>
      <c r="I135" s="302">
        <v>0</v>
      </c>
      <c r="J135" s="302">
        <v>0</v>
      </c>
      <c r="K135" s="302">
        <v>0</v>
      </c>
      <c r="L135" s="302">
        <v>0</v>
      </c>
      <c r="M135" s="302">
        <v>0</v>
      </c>
      <c r="N135" s="302">
        <v>0</v>
      </c>
      <c r="O135" s="302">
        <v>0</v>
      </c>
      <c r="P135" s="302">
        <v>0</v>
      </c>
      <c r="Q135" s="302">
        <v>0</v>
      </c>
      <c r="R135" s="307">
        <v>0</v>
      </c>
      <c r="S135" s="297">
        <f t="shared" si="25"/>
        <v>0</v>
      </c>
    </row>
    <row r="136" spans="1:25" x14ac:dyDescent="0.3">
      <c r="A136" s="17">
        <v>13</v>
      </c>
      <c r="B136" s="18" t="s">
        <v>17</v>
      </c>
      <c r="C136" s="306">
        <v>0</v>
      </c>
      <c r="D136" s="302">
        <v>0</v>
      </c>
      <c r="E136" s="302">
        <v>0</v>
      </c>
      <c r="F136" s="302">
        <v>0</v>
      </c>
      <c r="G136" s="302">
        <v>0</v>
      </c>
      <c r="H136" s="302">
        <v>0</v>
      </c>
      <c r="I136" s="302">
        <v>0</v>
      </c>
      <c r="J136" s="302">
        <v>0</v>
      </c>
      <c r="K136" s="302">
        <v>0</v>
      </c>
      <c r="L136" s="302">
        <v>0</v>
      </c>
      <c r="M136" s="302">
        <v>0</v>
      </c>
      <c r="N136" s="302">
        <v>0</v>
      </c>
      <c r="O136" s="302">
        <v>0</v>
      </c>
      <c r="P136" s="302">
        <v>0</v>
      </c>
      <c r="Q136" s="302">
        <v>0</v>
      </c>
      <c r="R136" s="307">
        <v>1</v>
      </c>
      <c r="S136" s="297">
        <f t="shared" si="25"/>
        <v>1</v>
      </c>
    </row>
    <row r="137" spans="1:25" x14ac:dyDescent="0.3">
      <c r="A137" s="17">
        <v>14</v>
      </c>
      <c r="B137" s="18" t="s">
        <v>18</v>
      </c>
      <c r="C137" s="306">
        <v>0</v>
      </c>
      <c r="D137" s="302">
        <v>0</v>
      </c>
      <c r="E137" s="302">
        <v>0</v>
      </c>
      <c r="F137" s="302">
        <v>0</v>
      </c>
      <c r="G137" s="302">
        <v>0</v>
      </c>
      <c r="H137" s="302">
        <v>0</v>
      </c>
      <c r="I137" s="302">
        <v>0</v>
      </c>
      <c r="J137" s="302">
        <v>0</v>
      </c>
      <c r="K137" s="302">
        <v>0</v>
      </c>
      <c r="L137" s="302">
        <v>0</v>
      </c>
      <c r="M137" s="302">
        <v>0</v>
      </c>
      <c r="N137" s="302">
        <v>0</v>
      </c>
      <c r="O137" s="302">
        <v>1</v>
      </c>
      <c r="P137" s="302">
        <v>0</v>
      </c>
      <c r="Q137" s="302">
        <v>0</v>
      </c>
      <c r="R137" s="307">
        <v>1</v>
      </c>
      <c r="S137" s="297">
        <f t="shared" si="25"/>
        <v>2</v>
      </c>
    </row>
    <row r="138" spans="1:25" ht="12" thickBot="1" x14ac:dyDescent="0.35">
      <c r="A138" s="19">
        <v>15</v>
      </c>
      <c r="B138" s="20" t="s">
        <v>19</v>
      </c>
      <c r="C138" s="308">
        <v>0</v>
      </c>
      <c r="D138" s="309">
        <v>0</v>
      </c>
      <c r="E138" s="309">
        <v>0</v>
      </c>
      <c r="F138" s="309">
        <v>0</v>
      </c>
      <c r="G138" s="309">
        <v>0</v>
      </c>
      <c r="H138" s="309">
        <v>0</v>
      </c>
      <c r="I138" s="309">
        <v>0</v>
      </c>
      <c r="J138" s="309">
        <v>0</v>
      </c>
      <c r="K138" s="309">
        <v>0</v>
      </c>
      <c r="L138" s="309">
        <v>0</v>
      </c>
      <c r="M138" s="309">
        <v>0</v>
      </c>
      <c r="N138" s="309">
        <v>0</v>
      </c>
      <c r="O138" s="309">
        <v>0</v>
      </c>
      <c r="P138" s="309">
        <v>0</v>
      </c>
      <c r="Q138" s="309">
        <v>0</v>
      </c>
      <c r="R138" s="310">
        <v>0</v>
      </c>
      <c r="S138" s="298">
        <f t="shared" si="25"/>
        <v>0</v>
      </c>
    </row>
    <row r="139" spans="1:25" s="21" customFormat="1" ht="27.75" customHeight="1" thickBot="1" x14ac:dyDescent="0.35">
      <c r="A139" s="267"/>
      <c r="B139" s="267" t="s">
        <v>158</v>
      </c>
      <c r="C139" s="299">
        <f>SUM(C124:C138)</f>
        <v>3</v>
      </c>
      <c r="D139" s="300">
        <f t="shared" ref="D139:S139" si="26">SUM(D124:D138)</f>
        <v>9</v>
      </c>
      <c r="E139" s="300">
        <f t="shared" si="26"/>
        <v>8</v>
      </c>
      <c r="F139" s="300">
        <f t="shared" si="26"/>
        <v>3</v>
      </c>
      <c r="G139" s="300">
        <f t="shared" si="26"/>
        <v>2</v>
      </c>
      <c r="H139" s="300">
        <f t="shared" si="26"/>
        <v>2</v>
      </c>
      <c r="I139" s="300">
        <f t="shared" si="26"/>
        <v>7</v>
      </c>
      <c r="J139" s="300">
        <f t="shared" si="26"/>
        <v>6</v>
      </c>
      <c r="K139" s="300">
        <f t="shared" si="26"/>
        <v>2</v>
      </c>
      <c r="L139" s="300">
        <f t="shared" si="26"/>
        <v>1</v>
      </c>
      <c r="M139" s="300">
        <f t="shared" si="26"/>
        <v>0</v>
      </c>
      <c r="N139" s="300">
        <f t="shared" si="26"/>
        <v>2</v>
      </c>
      <c r="O139" s="300">
        <f t="shared" si="26"/>
        <v>2</v>
      </c>
      <c r="P139" s="300">
        <f t="shared" si="26"/>
        <v>0</v>
      </c>
      <c r="Q139" s="300">
        <f t="shared" si="26"/>
        <v>0</v>
      </c>
      <c r="R139" s="301">
        <f t="shared" si="26"/>
        <v>9</v>
      </c>
      <c r="S139" s="271">
        <f t="shared" si="26"/>
        <v>56</v>
      </c>
      <c r="Y139" s="21" t="s">
        <v>101</v>
      </c>
    </row>
    <row r="140" spans="1:25" x14ac:dyDescent="0.3">
      <c r="A140" s="23" t="s">
        <v>21</v>
      </c>
      <c r="C140" s="16"/>
      <c r="D140" s="16"/>
      <c r="E140" s="16"/>
      <c r="F140" s="16"/>
      <c r="G140" s="29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</row>
    <row r="141" spans="1:25" x14ac:dyDescent="0.3">
      <c r="C141" s="16"/>
      <c r="D141" s="16"/>
      <c r="E141" s="16"/>
      <c r="F141" s="16"/>
      <c r="G141" s="29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</row>
    <row r="142" spans="1:25" ht="12.9" thickBot="1" x14ac:dyDescent="0.35">
      <c r="A142" s="5" t="s">
        <v>52</v>
      </c>
      <c r="C142" s="16"/>
      <c r="D142" s="16"/>
      <c r="E142" s="16"/>
      <c r="F142" s="16"/>
      <c r="G142" s="29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</row>
    <row r="143" spans="1:25" s="6" customFormat="1" ht="26.25" customHeight="1" thickBot="1" x14ac:dyDescent="0.35">
      <c r="A143" s="327"/>
      <c r="B143" s="327"/>
      <c r="C143" s="328" t="s">
        <v>51</v>
      </c>
      <c r="D143" s="328"/>
      <c r="E143" s="328"/>
      <c r="F143" s="328"/>
      <c r="G143" s="328"/>
      <c r="H143" s="328"/>
      <c r="I143" s="328"/>
      <c r="J143" s="328"/>
      <c r="K143" s="328"/>
      <c r="L143" s="328"/>
      <c r="M143" s="328"/>
      <c r="N143" s="328"/>
      <c r="O143" s="328"/>
      <c r="P143" s="328"/>
      <c r="Q143" s="328"/>
      <c r="R143" s="328"/>
      <c r="S143" s="328"/>
    </row>
    <row r="144" spans="1:25" s="6" customFormat="1" ht="26.25" customHeight="1" thickBot="1" x14ac:dyDescent="0.35">
      <c r="A144" s="327"/>
      <c r="B144" s="329"/>
      <c r="C144" s="328" t="s">
        <v>104</v>
      </c>
      <c r="D144" s="328"/>
      <c r="E144" s="328"/>
      <c r="F144" s="328"/>
      <c r="G144" s="328"/>
      <c r="H144" s="328"/>
      <c r="I144" s="328"/>
      <c r="J144" s="328"/>
      <c r="K144" s="328"/>
      <c r="L144" s="328"/>
      <c r="M144" s="328"/>
      <c r="N144" s="328"/>
      <c r="O144" s="328"/>
      <c r="P144" s="328"/>
      <c r="Q144" s="328"/>
      <c r="R144" s="328"/>
      <c r="S144" s="328"/>
    </row>
    <row r="145" spans="1:19" s="6" customFormat="1" ht="68.25" customHeight="1" thickBot="1" x14ac:dyDescent="0.35">
      <c r="A145" s="314" t="s">
        <v>3</v>
      </c>
      <c r="B145" s="316" t="s">
        <v>4</v>
      </c>
      <c r="C145" s="315" t="s">
        <v>28</v>
      </c>
      <c r="D145" s="12" t="s">
        <v>29</v>
      </c>
      <c r="E145" s="12" t="s">
        <v>30</v>
      </c>
      <c r="F145" s="12" t="s">
        <v>31</v>
      </c>
      <c r="G145" s="12" t="s">
        <v>32</v>
      </c>
      <c r="H145" s="12" t="s">
        <v>33</v>
      </c>
      <c r="I145" s="12" t="s">
        <v>34</v>
      </c>
      <c r="J145" s="12" t="s">
        <v>35</v>
      </c>
      <c r="K145" s="12" t="s">
        <v>36</v>
      </c>
      <c r="L145" s="12" t="s">
        <v>37</v>
      </c>
      <c r="M145" s="12" t="s">
        <v>38</v>
      </c>
      <c r="N145" s="12" t="s">
        <v>39</v>
      </c>
      <c r="O145" s="12" t="s">
        <v>40</v>
      </c>
      <c r="P145" s="12" t="s">
        <v>41</v>
      </c>
      <c r="Q145" s="12" t="s">
        <v>42</v>
      </c>
      <c r="R145" s="30" t="s">
        <v>43</v>
      </c>
      <c r="S145" s="30" t="s">
        <v>2</v>
      </c>
    </row>
    <row r="146" spans="1:19" ht="15" customHeight="1" x14ac:dyDescent="0.3">
      <c r="A146" s="14">
        <v>1</v>
      </c>
      <c r="B146" s="15" t="s">
        <v>5</v>
      </c>
      <c r="C146" s="303">
        <v>0</v>
      </c>
      <c r="D146" s="304">
        <v>35</v>
      </c>
      <c r="E146" s="304">
        <v>2</v>
      </c>
      <c r="F146" s="304">
        <v>4</v>
      </c>
      <c r="G146" s="304">
        <v>1</v>
      </c>
      <c r="H146" s="304">
        <v>0</v>
      </c>
      <c r="I146" s="304">
        <v>0</v>
      </c>
      <c r="J146" s="304">
        <v>1</v>
      </c>
      <c r="K146" s="304">
        <v>5</v>
      </c>
      <c r="L146" s="304">
        <v>3</v>
      </c>
      <c r="M146" s="304">
        <v>3</v>
      </c>
      <c r="N146" s="304">
        <v>17</v>
      </c>
      <c r="O146" s="304">
        <v>13</v>
      </c>
      <c r="P146" s="304">
        <v>2</v>
      </c>
      <c r="Q146" s="304">
        <v>2</v>
      </c>
      <c r="R146" s="305">
        <v>0</v>
      </c>
      <c r="S146" s="296">
        <f>SUM(C146:R146)</f>
        <v>88</v>
      </c>
    </row>
    <row r="147" spans="1:19" ht="12.75" customHeight="1" x14ac:dyDescent="0.3">
      <c r="A147" s="17">
        <v>2</v>
      </c>
      <c r="B147" s="18" t="s">
        <v>6</v>
      </c>
      <c r="C147" s="306">
        <v>20</v>
      </c>
      <c r="D147" s="302">
        <v>0</v>
      </c>
      <c r="E147" s="302">
        <v>13</v>
      </c>
      <c r="F147" s="302">
        <v>6</v>
      </c>
      <c r="G147" s="302">
        <v>4</v>
      </c>
      <c r="H147" s="302">
        <v>0</v>
      </c>
      <c r="I147" s="302">
        <v>1</v>
      </c>
      <c r="J147" s="302">
        <v>2</v>
      </c>
      <c r="K147" s="302">
        <v>16</v>
      </c>
      <c r="L147" s="302">
        <v>2</v>
      </c>
      <c r="M147" s="302">
        <v>0</v>
      </c>
      <c r="N147" s="302">
        <v>0</v>
      </c>
      <c r="O147" s="302">
        <v>1</v>
      </c>
      <c r="P147" s="302">
        <v>1</v>
      </c>
      <c r="Q147" s="302">
        <v>1</v>
      </c>
      <c r="R147" s="307">
        <v>2</v>
      </c>
      <c r="S147" s="297">
        <f>SUM(C147:R147)</f>
        <v>69</v>
      </c>
    </row>
    <row r="148" spans="1:19" x14ac:dyDescent="0.3">
      <c r="A148" s="17">
        <v>3</v>
      </c>
      <c r="B148" s="18" t="s">
        <v>7</v>
      </c>
      <c r="C148" s="306">
        <v>3</v>
      </c>
      <c r="D148" s="302">
        <v>17</v>
      </c>
      <c r="E148" s="302">
        <v>0</v>
      </c>
      <c r="F148" s="302">
        <v>5</v>
      </c>
      <c r="G148" s="302">
        <v>1</v>
      </c>
      <c r="H148" s="302">
        <v>2</v>
      </c>
      <c r="I148" s="302">
        <v>1</v>
      </c>
      <c r="J148" s="302">
        <v>8</v>
      </c>
      <c r="K148" s="302">
        <v>6</v>
      </c>
      <c r="L148" s="302">
        <v>1</v>
      </c>
      <c r="M148" s="302">
        <v>1</v>
      </c>
      <c r="N148" s="302">
        <v>2</v>
      </c>
      <c r="O148" s="302">
        <v>0</v>
      </c>
      <c r="P148" s="302">
        <v>0</v>
      </c>
      <c r="Q148" s="302">
        <v>0</v>
      </c>
      <c r="R148" s="307">
        <v>5</v>
      </c>
      <c r="S148" s="297">
        <f t="shared" ref="S148:S160" si="27">SUM(C148:R148)</f>
        <v>52</v>
      </c>
    </row>
    <row r="149" spans="1:19" x14ac:dyDescent="0.3">
      <c r="A149" s="17">
        <v>4</v>
      </c>
      <c r="B149" s="18" t="s">
        <v>8</v>
      </c>
      <c r="C149" s="306">
        <v>20</v>
      </c>
      <c r="D149" s="302">
        <v>26</v>
      </c>
      <c r="E149" s="302">
        <v>38</v>
      </c>
      <c r="F149" s="302">
        <v>0</v>
      </c>
      <c r="G149" s="302">
        <v>31</v>
      </c>
      <c r="H149" s="302">
        <v>6</v>
      </c>
      <c r="I149" s="302">
        <v>21</v>
      </c>
      <c r="J149" s="302">
        <v>35</v>
      </c>
      <c r="K149" s="302">
        <v>12</v>
      </c>
      <c r="L149" s="302">
        <v>5</v>
      </c>
      <c r="M149" s="302">
        <v>2</v>
      </c>
      <c r="N149" s="302">
        <v>3</v>
      </c>
      <c r="O149" s="302">
        <v>7</v>
      </c>
      <c r="P149" s="302">
        <v>5</v>
      </c>
      <c r="Q149" s="302">
        <v>2</v>
      </c>
      <c r="R149" s="307">
        <v>39</v>
      </c>
      <c r="S149" s="297">
        <f t="shared" si="27"/>
        <v>252</v>
      </c>
    </row>
    <row r="150" spans="1:19" x14ac:dyDescent="0.3">
      <c r="A150" s="17">
        <v>5</v>
      </c>
      <c r="B150" s="18" t="s">
        <v>9</v>
      </c>
      <c r="C150" s="306">
        <v>10</v>
      </c>
      <c r="D150" s="302">
        <v>14</v>
      </c>
      <c r="E150" s="302">
        <v>3</v>
      </c>
      <c r="F150" s="302">
        <v>25</v>
      </c>
      <c r="G150" s="302">
        <v>0</v>
      </c>
      <c r="H150" s="302">
        <v>24</v>
      </c>
      <c r="I150" s="302">
        <v>28</v>
      </c>
      <c r="J150" s="302">
        <v>2</v>
      </c>
      <c r="K150" s="302">
        <v>1</v>
      </c>
      <c r="L150" s="302">
        <v>10</v>
      </c>
      <c r="M150" s="302">
        <v>2</v>
      </c>
      <c r="N150" s="302">
        <v>0</v>
      </c>
      <c r="O150" s="302">
        <v>3</v>
      </c>
      <c r="P150" s="302">
        <v>8</v>
      </c>
      <c r="Q150" s="302">
        <v>1</v>
      </c>
      <c r="R150" s="307">
        <v>21</v>
      </c>
      <c r="S150" s="297">
        <f t="shared" si="27"/>
        <v>152</v>
      </c>
    </row>
    <row r="151" spans="1:19" ht="20.25" customHeight="1" x14ac:dyDescent="0.3">
      <c r="A151" s="17">
        <v>6</v>
      </c>
      <c r="B151" s="18" t="s">
        <v>10</v>
      </c>
      <c r="C151" s="306">
        <v>4</v>
      </c>
      <c r="D151" s="302">
        <v>0</v>
      </c>
      <c r="E151" s="302">
        <v>0</v>
      </c>
      <c r="F151" s="302">
        <v>0</v>
      </c>
      <c r="G151" s="302">
        <v>17</v>
      </c>
      <c r="H151" s="302">
        <v>0</v>
      </c>
      <c r="I151" s="302">
        <v>37</v>
      </c>
      <c r="J151" s="302">
        <v>1</v>
      </c>
      <c r="K151" s="302">
        <v>0</v>
      </c>
      <c r="L151" s="302">
        <v>0</v>
      </c>
      <c r="M151" s="302">
        <v>0</v>
      </c>
      <c r="N151" s="302">
        <v>0</v>
      </c>
      <c r="O151" s="302">
        <v>0</v>
      </c>
      <c r="P151" s="302">
        <v>1</v>
      </c>
      <c r="Q151" s="302">
        <v>0</v>
      </c>
      <c r="R151" s="307">
        <v>0</v>
      </c>
      <c r="S151" s="297">
        <f t="shared" si="27"/>
        <v>60</v>
      </c>
    </row>
    <row r="152" spans="1:19" x14ac:dyDescent="0.3">
      <c r="A152" s="17">
        <v>7</v>
      </c>
      <c r="B152" s="18" t="s">
        <v>11</v>
      </c>
      <c r="C152" s="306">
        <v>2</v>
      </c>
      <c r="D152" s="302">
        <v>3</v>
      </c>
      <c r="E152" s="302">
        <v>1</v>
      </c>
      <c r="F152" s="302">
        <v>4</v>
      </c>
      <c r="G152" s="302">
        <v>3</v>
      </c>
      <c r="H152" s="302">
        <v>26</v>
      </c>
      <c r="I152" s="302">
        <v>0</v>
      </c>
      <c r="J152" s="302">
        <v>2</v>
      </c>
      <c r="K152" s="302">
        <v>0</v>
      </c>
      <c r="L152" s="302">
        <v>0</v>
      </c>
      <c r="M152" s="302">
        <v>0</v>
      </c>
      <c r="N152" s="302">
        <v>2</v>
      </c>
      <c r="O152" s="302">
        <v>2</v>
      </c>
      <c r="P152" s="302">
        <v>2</v>
      </c>
      <c r="Q152" s="302">
        <v>0</v>
      </c>
      <c r="R152" s="307">
        <v>11</v>
      </c>
      <c r="S152" s="297">
        <f t="shared" si="27"/>
        <v>58</v>
      </c>
    </row>
    <row r="153" spans="1:19" x14ac:dyDescent="0.3">
      <c r="A153" s="17">
        <v>8</v>
      </c>
      <c r="B153" s="18" t="s">
        <v>12</v>
      </c>
      <c r="C153" s="306">
        <v>17</v>
      </c>
      <c r="D153" s="302">
        <v>38</v>
      </c>
      <c r="E153" s="302">
        <v>47</v>
      </c>
      <c r="F153" s="302">
        <v>28</v>
      </c>
      <c r="G153" s="302">
        <v>15</v>
      </c>
      <c r="H153" s="302">
        <v>7</v>
      </c>
      <c r="I153" s="302">
        <v>49</v>
      </c>
      <c r="J153" s="302">
        <v>0</v>
      </c>
      <c r="K153" s="302">
        <v>22</v>
      </c>
      <c r="L153" s="302">
        <v>6</v>
      </c>
      <c r="M153" s="302">
        <v>4</v>
      </c>
      <c r="N153" s="302">
        <v>4</v>
      </c>
      <c r="O153" s="302">
        <v>5</v>
      </c>
      <c r="P153" s="302">
        <v>2</v>
      </c>
      <c r="Q153" s="302">
        <v>4</v>
      </c>
      <c r="R153" s="307">
        <v>33</v>
      </c>
      <c r="S153" s="297">
        <f t="shared" si="27"/>
        <v>281</v>
      </c>
    </row>
    <row r="154" spans="1:19" x14ac:dyDescent="0.3">
      <c r="A154" s="17">
        <v>9</v>
      </c>
      <c r="B154" s="18" t="s">
        <v>13</v>
      </c>
      <c r="C154" s="306">
        <v>2</v>
      </c>
      <c r="D154" s="302">
        <v>27</v>
      </c>
      <c r="E154" s="302">
        <v>2</v>
      </c>
      <c r="F154" s="302">
        <v>0</v>
      </c>
      <c r="G154" s="302">
        <v>0</v>
      </c>
      <c r="H154" s="302">
        <v>0</v>
      </c>
      <c r="I154" s="302">
        <v>0</v>
      </c>
      <c r="J154" s="302">
        <v>2</v>
      </c>
      <c r="K154" s="302">
        <v>0</v>
      </c>
      <c r="L154" s="302">
        <v>3</v>
      </c>
      <c r="M154" s="302">
        <v>5</v>
      </c>
      <c r="N154" s="302">
        <v>4</v>
      </c>
      <c r="O154" s="302">
        <v>0</v>
      </c>
      <c r="P154" s="302">
        <v>0</v>
      </c>
      <c r="Q154" s="302">
        <v>0</v>
      </c>
      <c r="R154" s="307">
        <v>6</v>
      </c>
      <c r="S154" s="297">
        <f t="shared" si="27"/>
        <v>51</v>
      </c>
    </row>
    <row r="155" spans="1:19" x14ac:dyDescent="0.3">
      <c r="A155" s="17">
        <v>10</v>
      </c>
      <c r="B155" s="18" t="s">
        <v>14</v>
      </c>
      <c r="C155" s="306">
        <v>3</v>
      </c>
      <c r="D155" s="302">
        <v>2</v>
      </c>
      <c r="E155" s="302">
        <v>1</v>
      </c>
      <c r="F155" s="302">
        <v>5</v>
      </c>
      <c r="G155" s="302">
        <v>1</v>
      </c>
      <c r="H155" s="302">
        <v>0</v>
      </c>
      <c r="I155" s="302">
        <v>0</v>
      </c>
      <c r="J155" s="302">
        <v>7</v>
      </c>
      <c r="K155" s="302">
        <v>3</v>
      </c>
      <c r="L155" s="302">
        <v>0</v>
      </c>
      <c r="M155" s="302">
        <v>1</v>
      </c>
      <c r="N155" s="302">
        <v>3</v>
      </c>
      <c r="O155" s="302">
        <v>0</v>
      </c>
      <c r="P155" s="302">
        <v>0</v>
      </c>
      <c r="Q155" s="302">
        <v>0</v>
      </c>
      <c r="R155" s="307">
        <v>0</v>
      </c>
      <c r="S155" s="297">
        <f t="shared" si="27"/>
        <v>26</v>
      </c>
    </row>
    <row r="156" spans="1:19" ht="20.25" customHeight="1" x14ac:dyDescent="0.3">
      <c r="A156" s="17">
        <v>11</v>
      </c>
      <c r="B156" s="18" t="s">
        <v>15</v>
      </c>
      <c r="C156" s="306">
        <v>1</v>
      </c>
      <c r="D156" s="302">
        <v>1</v>
      </c>
      <c r="E156" s="302">
        <v>0</v>
      </c>
      <c r="F156" s="302">
        <v>0</v>
      </c>
      <c r="G156" s="302">
        <v>0</v>
      </c>
      <c r="H156" s="302">
        <v>0</v>
      </c>
      <c r="I156" s="302">
        <v>1</v>
      </c>
      <c r="J156" s="302">
        <v>0</v>
      </c>
      <c r="K156" s="302">
        <v>0</v>
      </c>
      <c r="L156" s="302">
        <v>0</v>
      </c>
      <c r="M156" s="302">
        <v>0</v>
      </c>
      <c r="N156" s="302">
        <v>4</v>
      </c>
      <c r="O156" s="302">
        <v>0</v>
      </c>
      <c r="P156" s="302">
        <v>0</v>
      </c>
      <c r="Q156" s="302">
        <v>0</v>
      </c>
      <c r="R156" s="307">
        <v>0</v>
      </c>
      <c r="S156" s="297">
        <f t="shared" si="27"/>
        <v>7</v>
      </c>
    </row>
    <row r="157" spans="1:19" x14ac:dyDescent="0.3">
      <c r="A157" s="17">
        <v>12</v>
      </c>
      <c r="B157" s="18" t="s">
        <v>16</v>
      </c>
      <c r="C157" s="306">
        <v>3</v>
      </c>
      <c r="D157" s="302">
        <v>0</v>
      </c>
      <c r="E157" s="302">
        <v>0</v>
      </c>
      <c r="F157" s="302">
        <v>0</v>
      </c>
      <c r="G157" s="302">
        <v>0</v>
      </c>
      <c r="H157" s="302">
        <v>0</v>
      </c>
      <c r="I157" s="302">
        <v>0</v>
      </c>
      <c r="J157" s="302">
        <v>0</v>
      </c>
      <c r="K157" s="302">
        <v>1</v>
      </c>
      <c r="L157" s="302">
        <v>3</v>
      </c>
      <c r="M157" s="302">
        <v>19</v>
      </c>
      <c r="N157" s="302">
        <v>0</v>
      </c>
      <c r="O157" s="302">
        <v>23</v>
      </c>
      <c r="P157" s="302">
        <v>0</v>
      </c>
      <c r="Q157" s="302">
        <v>0</v>
      </c>
      <c r="R157" s="307">
        <v>11</v>
      </c>
      <c r="S157" s="297">
        <f t="shared" si="27"/>
        <v>60</v>
      </c>
    </row>
    <row r="158" spans="1:19" x14ac:dyDescent="0.3">
      <c r="A158" s="17">
        <v>13</v>
      </c>
      <c r="B158" s="18" t="s">
        <v>17</v>
      </c>
      <c r="C158" s="306">
        <v>1</v>
      </c>
      <c r="D158" s="302">
        <v>1</v>
      </c>
      <c r="E158" s="302">
        <v>0</v>
      </c>
      <c r="F158" s="302">
        <v>0</v>
      </c>
      <c r="G158" s="302">
        <v>0</v>
      </c>
      <c r="H158" s="302">
        <v>0</v>
      </c>
      <c r="I158" s="302">
        <v>1</v>
      </c>
      <c r="J158" s="302">
        <v>0</v>
      </c>
      <c r="K158" s="302">
        <v>0</v>
      </c>
      <c r="L158" s="302">
        <v>0</v>
      </c>
      <c r="M158" s="302">
        <v>0</v>
      </c>
      <c r="N158" s="302">
        <v>8</v>
      </c>
      <c r="O158" s="302">
        <v>0</v>
      </c>
      <c r="P158" s="302">
        <v>1</v>
      </c>
      <c r="Q158" s="302">
        <v>0</v>
      </c>
      <c r="R158" s="307">
        <v>2</v>
      </c>
      <c r="S158" s="297">
        <f t="shared" si="27"/>
        <v>14</v>
      </c>
    </row>
    <row r="159" spans="1:19" x14ac:dyDescent="0.3">
      <c r="A159" s="17">
        <v>14</v>
      </c>
      <c r="B159" s="18" t="s">
        <v>18</v>
      </c>
      <c r="C159" s="306">
        <v>5</v>
      </c>
      <c r="D159" s="302">
        <v>2</v>
      </c>
      <c r="E159" s="302">
        <v>0</v>
      </c>
      <c r="F159" s="302">
        <v>3</v>
      </c>
      <c r="G159" s="302">
        <v>3</v>
      </c>
      <c r="H159" s="302">
        <v>0</v>
      </c>
      <c r="I159" s="302">
        <v>0</v>
      </c>
      <c r="J159" s="302">
        <v>0</v>
      </c>
      <c r="K159" s="302">
        <v>1</v>
      </c>
      <c r="L159" s="302">
        <v>0</v>
      </c>
      <c r="M159" s="302">
        <v>0</v>
      </c>
      <c r="N159" s="302">
        <v>1</v>
      </c>
      <c r="O159" s="302">
        <v>22</v>
      </c>
      <c r="P159" s="302">
        <v>0</v>
      </c>
      <c r="Q159" s="302">
        <v>17</v>
      </c>
      <c r="R159" s="307">
        <v>6</v>
      </c>
      <c r="S159" s="297">
        <f t="shared" si="27"/>
        <v>60</v>
      </c>
    </row>
    <row r="160" spans="1:19" ht="12" thickBot="1" x14ac:dyDescent="0.35">
      <c r="A160" s="19">
        <v>15</v>
      </c>
      <c r="B160" s="20" t="s">
        <v>19</v>
      </c>
      <c r="C160" s="308">
        <v>1</v>
      </c>
      <c r="D160" s="309">
        <v>1</v>
      </c>
      <c r="E160" s="309">
        <v>0</v>
      </c>
      <c r="F160" s="309">
        <v>0</v>
      </c>
      <c r="G160" s="309">
        <v>0</v>
      </c>
      <c r="H160" s="309">
        <v>0</v>
      </c>
      <c r="I160" s="309">
        <v>0</v>
      </c>
      <c r="J160" s="309">
        <v>0</v>
      </c>
      <c r="K160" s="309">
        <v>0</v>
      </c>
      <c r="L160" s="309">
        <v>0</v>
      </c>
      <c r="M160" s="309">
        <v>0</v>
      </c>
      <c r="N160" s="309">
        <v>0</v>
      </c>
      <c r="O160" s="309">
        <v>2</v>
      </c>
      <c r="P160" s="309">
        <v>0</v>
      </c>
      <c r="Q160" s="309">
        <v>0</v>
      </c>
      <c r="R160" s="310">
        <v>7</v>
      </c>
      <c r="S160" s="298">
        <f t="shared" si="27"/>
        <v>11</v>
      </c>
    </row>
    <row r="161" spans="1:19" s="21" customFormat="1" ht="27.75" customHeight="1" thickBot="1" x14ac:dyDescent="0.35">
      <c r="A161" s="267"/>
      <c r="B161" s="267" t="s">
        <v>158</v>
      </c>
      <c r="C161" s="299">
        <f>SUM(C146:C160)</f>
        <v>92</v>
      </c>
      <c r="D161" s="300">
        <f t="shared" ref="D161" si="28">SUM(D146:D160)</f>
        <v>167</v>
      </c>
      <c r="E161" s="300">
        <f t="shared" ref="E161" si="29">SUM(E146:E160)</f>
        <v>107</v>
      </c>
      <c r="F161" s="300">
        <f t="shared" ref="F161" si="30">SUM(F146:F160)</f>
        <v>80</v>
      </c>
      <c r="G161" s="300">
        <f t="shared" ref="G161" si="31">SUM(G146:G160)</f>
        <v>76</v>
      </c>
      <c r="H161" s="300">
        <f t="shared" ref="H161" si="32">SUM(H146:H160)</f>
        <v>65</v>
      </c>
      <c r="I161" s="300">
        <f t="shared" ref="I161" si="33">SUM(I146:I160)</f>
        <v>139</v>
      </c>
      <c r="J161" s="300">
        <f t="shared" ref="J161" si="34">SUM(J146:J160)</f>
        <v>60</v>
      </c>
      <c r="K161" s="300">
        <f t="shared" ref="K161" si="35">SUM(K146:K160)</f>
        <v>67</v>
      </c>
      <c r="L161" s="300">
        <f t="shared" ref="L161" si="36">SUM(L146:L160)</f>
        <v>33</v>
      </c>
      <c r="M161" s="300">
        <f t="shared" ref="M161" si="37">SUM(M146:M160)</f>
        <v>37</v>
      </c>
      <c r="N161" s="300">
        <f t="shared" ref="N161" si="38">SUM(N146:N160)</f>
        <v>48</v>
      </c>
      <c r="O161" s="300">
        <f t="shared" ref="O161" si="39">SUM(O146:O160)</f>
        <v>78</v>
      </c>
      <c r="P161" s="300">
        <f t="shared" ref="P161" si="40">SUM(P146:P160)</f>
        <v>22</v>
      </c>
      <c r="Q161" s="300">
        <f t="shared" ref="Q161" si="41">SUM(Q146:Q160)</f>
        <v>27</v>
      </c>
      <c r="R161" s="301">
        <f t="shared" ref="R161" si="42">SUM(R146:R160)</f>
        <v>143</v>
      </c>
      <c r="S161" s="271">
        <f t="shared" ref="S161" si="43">SUM(S146:S160)</f>
        <v>1241</v>
      </c>
    </row>
    <row r="162" spans="1:19" x14ac:dyDescent="0.3">
      <c r="A162" s="23" t="s">
        <v>21</v>
      </c>
      <c r="C162" s="16"/>
      <c r="D162" s="16"/>
      <c r="E162" s="16"/>
      <c r="F162" s="16"/>
      <c r="G162" s="29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</row>
    <row r="163" spans="1:19" x14ac:dyDescent="0.3">
      <c r="C163" s="16"/>
      <c r="D163" s="16"/>
      <c r="E163" s="16"/>
      <c r="F163" s="16"/>
      <c r="G163" s="29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</row>
    <row r="164" spans="1:19" ht="12.9" thickBot="1" x14ac:dyDescent="0.35">
      <c r="A164" s="5" t="s">
        <v>53</v>
      </c>
      <c r="C164" s="16"/>
      <c r="D164" s="16"/>
      <c r="E164" s="16"/>
      <c r="F164" s="16"/>
      <c r="G164" s="29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</row>
    <row r="165" spans="1:19" s="6" customFormat="1" ht="26.25" customHeight="1" thickBot="1" x14ac:dyDescent="0.35">
      <c r="A165" s="327"/>
      <c r="B165" s="327"/>
      <c r="C165" s="328" t="s">
        <v>54</v>
      </c>
      <c r="D165" s="328"/>
      <c r="E165" s="328"/>
      <c r="F165" s="328"/>
      <c r="G165" s="328"/>
      <c r="H165" s="328"/>
      <c r="I165" s="328"/>
      <c r="J165" s="328"/>
      <c r="K165" s="328"/>
      <c r="L165" s="328"/>
      <c r="M165" s="328"/>
      <c r="N165" s="328"/>
      <c r="O165" s="328"/>
      <c r="P165" s="328"/>
      <c r="Q165" s="328"/>
      <c r="R165" s="328"/>
      <c r="S165" s="328"/>
    </row>
    <row r="166" spans="1:19" s="6" customFormat="1" ht="26.25" customHeight="1" thickBot="1" x14ac:dyDescent="0.35">
      <c r="A166" s="327"/>
      <c r="B166" s="327"/>
      <c r="C166" s="328" t="s">
        <v>105</v>
      </c>
      <c r="D166" s="328"/>
      <c r="E166" s="328"/>
      <c r="F166" s="328"/>
      <c r="G166" s="328"/>
      <c r="H166" s="328"/>
      <c r="I166" s="328"/>
      <c r="J166" s="328"/>
      <c r="K166" s="328"/>
      <c r="L166" s="328"/>
      <c r="M166" s="328"/>
      <c r="N166" s="328"/>
      <c r="O166" s="328"/>
      <c r="P166" s="328"/>
      <c r="Q166" s="328"/>
      <c r="R166" s="328"/>
      <c r="S166" s="328"/>
    </row>
    <row r="167" spans="1:19" s="6" customFormat="1" ht="68.25" customHeight="1" thickBot="1" x14ac:dyDescent="0.35">
      <c r="A167" s="8" t="s">
        <v>3</v>
      </c>
      <c r="B167" s="9" t="s">
        <v>4</v>
      </c>
      <c r="C167" s="12" t="s">
        <v>28</v>
      </c>
      <c r="D167" s="12" t="s">
        <v>29</v>
      </c>
      <c r="E167" s="12" t="s">
        <v>30</v>
      </c>
      <c r="F167" s="12" t="s">
        <v>31</v>
      </c>
      <c r="G167" s="12" t="s">
        <v>32</v>
      </c>
      <c r="H167" s="12" t="s">
        <v>33</v>
      </c>
      <c r="I167" s="12" t="s">
        <v>34</v>
      </c>
      <c r="J167" s="12" t="s">
        <v>35</v>
      </c>
      <c r="K167" s="12" t="s">
        <v>36</v>
      </c>
      <c r="L167" s="12" t="s">
        <v>37</v>
      </c>
      <c r="M167" s="12" t="s">
        <v>38</v>
      </c>
      <c r="N167" s="12" t="s">
        <v>39</v>
      </c>
      <c r="O167" s="12" t="s">
        <v>40</v>
      </c>
      <c r="P167" s="12" t="s">
        <v>41</v>
      </c>
      <c r="Q167" s="12" t="s">
        <v>42</v>
      </c>
      <c r="R167" s="30" t="s">
        <v>43</v>
      </c>
      <c r="S167" s="30" t="s">
        <v>2</v>
      </c>
    </row>
    <row r="168" spans="1:19" ht="15" customHeight="1" x14ac:dyDescent="0.3">
      <c r="A168" s="14">
        <v>1</v>
      </c>
      <c r="B168" s="15" t="s">
        <v>5</v>
      </c>
      <c r="C168" s="303">
        <v>0</v>
      </c>
      <c r="D168" s="304">
        <v>49</v>
      </c>
      <c r="E168" s="304">
        <v>4</v>
      </c>
      <c r="F168" s="304">
        <v>7</v>
      </c>
      <c r="G168" s="304">
        <v>7</v>
      </c>
      <c r="H168" s="304">
        <v>4</v>
      </c>
      <c r="I168" s="304">
        <v>0</v>
      </c>
      <c r="J168" s="304">
        <v>1</v>
      </c>
      <c r="K168" s="304">
        <v>9</v>
      </c>
      <c r="L168" s="304">
        <v>5</v>
      </c>
      <c r="M168" s="304">
        <v>6</v>
      </c>
      <c r="N168" s="304">
        <v>24</v>
      </c>
      <c r="O168" s="304">
        <v>18</v>
      </c>
      <c r="P168" s="304">
        <v>8</v>
      </c>
      <c r="Q168" s="304">
        <v>7</v>
      </c>
      <c r="R168" s="305">
        <v>1</v>
      </c>
      <c r="S168" s="296">
        <f>SUM(C168:R168)</f>
        <v>150</v>
      </c>
    </row>
    <row r="169" spans="1:19" ht="12.75" customHeight="1" x14ac:dyDescent="0.3">
      <c r="A169" s="17">
        <v>2</v>
      </c>
      <c r="B169" s="18" t="s">
        <v>6</v>
      </c>
      <c r="C169" s="306">
        <v>42</v>
      </c>
      <c r="D169" s="302">
        <v>0</v>
      </c>
      <c r="E169" s="302">
        <v>14</v>
      </c>
      <c r="F169" s="302">
        <v>8</v>
      </c>
      <c r="G169" s="302">
        <v>0</v>
      </c>
      <c r="H169" s="302">
        <v>1</v>
      </c>
      <c r="I169" s="302">
        <v>0</v>
      </c>
      <c r="J169" s="302">
        <v>6</v>
      </c>
      <c r="K169" s="302">
        <v>32</v>
      </c>
      <c r="L169" s="302">
        <v>1</v>
      </c>
      <c r="M169" s="302">
        <v>1</v>
      </c>
      <c r="N169" s="302">
        <v>3</v>
      </c>
      <c r="O169" s="302">
        <v>1</v>
      </c>
      <c r="P169" s="302">
        <v>6</v>
      </c>
      <c r="Q169" s="302">
        <v>0</v>
      </c>
      <c r="R169" s="307">
        <v>10</v>
      </c>
      <c r="S169" s="297">
        <f>SUM(C169:R169)</f>
        <v>125</v>
      </c>
    </row>
    <row r="170" spans="1:19" x14ac:dyDescent="0.3">
      <c r="A170" s="17">
        <v>3</v>
      </c>
      <c r="B170" s="18" t="s">
        <v>7</v>
      </c>
      <c r="C170" s="306">
        <v>2</v>
      </c>
      <c r="D170" s="302">
        <v>41</v>
      </c>
      <c r="E170" s="302">
        <v>0</v>
      </c>
      <c r="F170" s="302">
        <v>0</v>
      </c>
      <c r="G170" s="302">
        <v>0</v>
      </c>
      <c r="H170" s="302">
        <v>1</v>
      </c>
      <c r="I170" s="302">
        <v>0</v>
      </c>
      <c r="J170" s="302">
        <v>21</v>
      </c>
      <c r="K170" s="302">
        <v>20</v>
      </c>
      <c r="L170" s="302">
        <v>5</v>
      </c>
      <c r="M170" s="302">
        <v>2</v>
      </c>
      <c r="N170" s="302">
        <v>1</v>
      </c>
      <c r="O170" s="302">
        <v>1</v>
      </c>
      <c r="P170" s="302">
        <v>0</v>
      </c>
      <c r="Q170" s="302">
        <v>1</v>
      </c>
      <c r="R170" s="307">
        <v>7</v>
      </c>
      <c r="S170" s="297">
        <f t="shared" ref="S170:S182" si="44">SUM(C170:R170)</f>
        <v>102</v>
      </c>
    </row>
    <row r="171" spans="1:19" x14ac:dyDescent="0.3">
      <c r="A171" s="17">
        <v>4</v>
      </c>
      <c r="B171" s="18" t="s">
        <v>8</v>
      </c>
      <c r="C171" s="306">
        <v>16</v>
      </c>
      <c r="D171" s="302">
        <v>18</v>
      </c>
      <c r="E171" s="302">
        <v>46</v>
      </c>
      <c r="F171" s="302">
        <v>0</v>
      </c>
      <c r="G171" s="302">
        <v>38</v>
      </c>
      <c r="H171" s="302">
        <v>12</v>
      </c>
      <c r="I171" s="302">
        <v>30</v>
      </c>
      <c r="J171" s="302">
        <v>68</v>
      </c>
      <c r="K171" s="302">
        <v>13</v>
      </c>
      <c r="L171" s="302">
        <v>2</v>
      </c>
      <c r="M171" s="302">
        <v>5</v>
      </c>
      <c r="N171" s="302">
        <v>3</v>
      </c>
      <c r="O171" s="302">
        <v>13</v>
      </c>
      <c r="P171" s="302">
        <v>8</v>
      </c>
      <c r="Q171" s="302">
        <v>1</v>
      </c>
      <c r="R171" s="307">
        <v>39</v>
      </c>
      <c r="S171" s="297">
        <f t="shared" si="44"/>
        <v>312</v>
      </c>
    </row>
    <row r="172" spans="1:19" x14ac:dyDescent="0.3">
      <c r="A172" s="17">
        <v>5</v>
      </c>
      <c r="B172" s="18" t="s">
        <v>9</v>
      </c>
      <c r="C172" s="306">
        <v>17</v>
      </c>
      <c r="D172" s="302">
        <v>19</v>
      </c>
      <c r="E172" s="302">
        <v>19</v>
      </c>
      <c r="F172" s="302">
        <v>42</v>
      </c>
      <c r="G172" s="302">
        <v>0</v>
      </c>
      <c r="H172" s="302">
        <v>49</v>
      </c>
      <c r="I172" s="302">
        <v>49</v>
      </c>
      <c r="J172" s="302">
        <v>14</v>
      </c>
      <c r="K172" s="302">
        <v>10</v>
      </c>
      <c r="L172" s="302">
        <v>3</v>
      </c>
      <c r="M172" s="302">
        <v>1</v>
      </c>
      <c r="N172" s="302">
        <v>5</v>
      </c>
      <c r="O172" s="302">
        <v>16</v>
      </c>
      <c r="P172" s="302">
        <v>24</v>
      </c>
      <c r="Q172" s="302">
        <v>4</v>
      </c>
      <c r="R172" s="307">
        <v>49</v>
      </c>
      <c r="S172" s="297">
        <f t="shared" si="44"/>
        <v>321</v>
      </c>
    </row>
    <row r="173" spans="1:19" ht="20.25" customHeight="1" x14ac:dyDescent="0.3">
      <c r="A173" s="17">
        <v>6</v>
      </c>
      <c r="B173" s="18" t="s">
        <v>10</v>
      </c>
      <c r="C173" s="306">
        <v>1</v>
      </c>
      <c r="D173" s="302">
        <v>0</v>
      </c>
      <c r="E173" s="302">
        <v>2</v>
      </c>
      <c r="F173" s="302">
        <v>2</v>
      </c>
      <c r="G173" s="302">
        <v>16</v>
      </c>
      <c r="H173" s="302">
        <v>0</v>
      </c>
      <c r="I173" s="302">
        <v>43</v>
      </c>
      <c r="J173" s="302">
        <v>1</v>
      </c>
      <c r="K173" s="302">
        <v>0</v>
      </c>
      <c r="L173" s="302">
        <v>0</v>
      </c>
      <c r="M173" s="302">
        <v>0</v>
      </c>
      <c r="N173" s="302">
        <v>1</v>
      </c>
      <c r="O173" s="302">
        <v>0</v>
      </c>
      <c r="P173" s="302">
        <v>2</v>
      </c>
      <c r="Q173" s="302">
        <v>0</v>
      </c>
      <c r="R173" s="307">
        <v>0</v>
      </c>
      <c r="S173" s="297">
        <f t="shared" si="44"/>
        <v>68</v>
      </c>
    </row>
    <row r="174" spans="1:19" x14ac:dyDescent="0.3">
      <c r="A174" s="17">
        <v>7</v>
      </c>
      <c r="B174" s="18" t="s">
        <v>11</v>
      </c>
      <c r="C174" s="306">
        <v>1</v>
      </c>
      <c r="D174" s="302">
        <v>5</v>
      </c>
      <c r="E174" s="302">
        <v>4</v>
      </c>
      <c r="F174" s="302">
        <v>4</v>
      </c>
      <c r="G174" s="302">
        <v>13</v>
      </c>
      <c r="H174" s="302">
        <v>43</v>
      </c>
      <c r="I174" s="302">
        <v>0</v>
      </c>
      <c r="J174" s="302">
        <v>6</v>
      </c>
      <c r="K174" s="302">
        <v>1</v>
      </c>
      <c r="L174" s="302">
        <v>2</v>
      </c>
      <c r="M174" s="302">
        <v>0</v>
      </c>
      <c r="N174" s="302">
        <v>2</v>
      </c>
      <c r="O174" s="302">
        <v>3</v>
      </c>
      <c r="P174" s="302">
        <v>4</v>
      </c>
      <c r="Q174" s="302">
        <v>0</v>
      </c>
      <c r="R174" s="307">
        <v>24</v>
      </c>
      <c r="S174" s="297">
        <f t="shared" si="44"/>
        <v>112</v>
      </c>
    </row>
    <row r="175" spans="1:19" x14ac:dyDescent="0.3">
      <c r="A175" s="17">
        <v>8</v>
      </c>
      <c r="B175" s="18" t="s">
        <v>12</v>
      </c>
      <c r="C175" s="306">
        <v>16</v>
      </c>
      <c r="D175" s="302">
        <v>23</v>
      </c>
      <c r="E175" s="302">
        <v>30</v>
      </c>
      <c r="F175" s="302">
        <v>28</v>
      </c>
      <c r="G175" s="302">
        <v>13</v>
      </c>
      <c r="H175" s="302">
        <v>18</v>
      </c>
      <c r="I175" s="302">
        <v>50</v>
      </c>
      <c r="J175" s="302">
        <v>0</v>
      </c>
      <c r="K175" s="302">
        <v>26</v>
      </c>
      <c r="L175" s="302">
        <v>4</v>
      </c>
      <c r="M175" s="302">
        <v>3</v>
      </c>
      <c r="N175" s="302">
        <v>12</v>
      </c>
      <c r="O175" s="302">
        <v>15</v>
      </c>
      <c r="P175" s="302">
        <v>11</v>
      </c>
      <c r="Q175" s="302">
        <v>5</v>
      </c>
      <c r="R175" s="307">
        <v>47</v>
      </c>
      <c r="S175" s="297">
        <f t="shared" si="44"/>
        <v>301</v>
      </c>
    </row>
    <row r="176" spans="1:19" x14ac:dyDescent="0.3">
      <c r="A176" s="17">
        <v>9</v>
      </c>
      <c r="B176" s="18" t="s">
        <v>13</v>
      </c>
      <c r="C176" s="306">
        <v>2</v>
      </c>
      <c r="D176" s="302">
        <v>16</v>
      </c>
      <c r="E176" s="302">
        <v>2</v>
      </c>
      <c r="F176" s="302">
        <v>0</v>
      </c>
      <c r="G176" s="302">
        <v>0</v>
      </c>
      <c r="H176" s="302">
        <v>0</v>
      </c>
      <c r="I176" s="302">
        <v>0</v>
      </c>
      <c r="J176" s="302">
        <v>1</v>
      </c>
      <c r="K176" s="302">
        <v>0</v>
      </c>
      <c r="L176" s="302">
        <v>3</v>
      </c>
      <c r="M176" s="302">
        <v>5</v>
      </c>
      <c r="N176" s="302">
        <v>4</v>
      </c>
      <c r="O176" s="302">
        <v>4</v>
      </c>
      <c r="P176" s="302">
        <v>0</v>
      </c>
      <c r="Q176" s="302">
        <v>0</v>
      </c>
      <c r="R176" s="307">
        <v>11</v>
      </c>
      <c r="S176" s="297">
        <f t="shared" si="44"/>
        <v>48</v>
      </c>
    </row>
    <row r="177" spans="1:19" x14ac:dyDescent="0.3">
      <c r="A177" s="17">
        <v>10</v>
      </c>
      <c r="B177" s="18" t="s">
        <v>14</v>
      </c>
      <c r="C177" s="306">
        <v>5</v>
      </c>
      <c r="D177" s="302">
        <v>1</v>
      </c>
      <c r="E177" s="302">
        <v>5</v>
      </c>
      <c r="F177" s="302">
        <v>1</v>
      </c>
      <c r="G177" s="302">
        <v>3</v>
      </c>
      <c r="H177" s="302">
        <v>0</v>
      </c>
      <c r="I177" s="302">
        <v>2</v>
      </c>
      <c r="J177" s="302">
        <v>4</v>
      </c>
      <c r="K177" s="302">
        <v>3</v>
      </c>
      <c r="L177" s="302">
        <v>0</v>
      </c>
      <c r="M177" s="302">
        <v>1</v>
      </c>
      <c r="N177" s="302">
        <v>3</v>
      </c>
      <c r="O177" s="302">
        <v>0</v>
      </c>
      <c r="P177" s="302">
        <v>0</v>
      </c>
      <c r="Q177" s="302">
        <v>0</v>
      </c>
      <c r="R177" s="307">
        <v>0</v>
      </c>
      <c r="S177" s="297">
        <f t="shared" si="44"/>
        <v>28</v>
      </c>
    </row>
    <row r="178" spans="1:19" ht="20.25" customHeight="1" x14ac:dyDescent="0.3">
      <c r="A178" s="17">
        <v>11</v>
      </c>
      <c r="B178" s="18" t="s">
        <v>15</v>
      </c>
      <c r="C178" s="306">
        <v>0</v>
      </c>
      <c r="D178" s="302">
        <v>1</v>
      </c>
      <c r="E178" s="302">
        <v>0</v>
      </c>
      <c r="F178" s="302">
        <v>0</v>
      </c>
      <c r="G178" s="302">
        <v>0</v>
      </c>
      <c r="H178" s="302">
        <v>0</v>
      </c>
      <c r="I178" s="302">
        <v>1</v>
      </c>
      <c r="J178" s="302">
        <v>0</v>
      </c>
      <c r="K178" s="302">
        <v>0</v>
      </c>
      <c r="L178" s="302">
        <v>0</v>
      </c>
      <c r="M178" s="302">
        <v>0</v>
      </c>
      <c r="N178" s="302">
        <v>19</v>
      </c>
      <c r="O178" s="302">
        <v>0</v>
      </c>
      <c r="P178" s="302">
        <v>0</v>
      </c>
      <c r="Q178" s="302">
        <v>0</v>
      </c>
      <c r="R178" s="307">
        <v>0</v>
      </c>
      <c r="S178" s="297">
        <f t="shared" si="44"/>
        <v>21</v>
      </c>
    </row>
    <row r="179" spans="1:19" x14ac:dyDescent="0.3">
      <c r="A179" s="17">
        <v>12</v>
      </c>
      <c r="B179" s="18" t="s">
        <v>16</v>
      </c>
      <c r="C179" s="306">
        <v>1</v>
      </c>
      <c r="D179" s="302">
        <v>0</v>
      </c>
      <c r="E179" s="302">
        <v>0</v>
      </c>
      <c r="F179" s="302">
        <v>2</v>
      </c>
      <c r="G179" s="302">
        <v>1</v>
      </c>
      <c r="H179" s="302">
        <v>0</v>
      </c>
      <c r="I179" s="302">
        <v>0</v>
      </c>
      <c r="J179" s="302">
        <v>0</v>
      </c>
      <c r="K179" s="302">
        <v>0</v>
      </c>
      <c r="L179" s="302">
        <v>3</v>
      </c>
      <c r="M179" s="302">
        <v>35</v>
      </c>
      <c r="N179" s="302">
        <v>0</v>
      </c>
      <c r="O179" s="302">
        <v>37</v>
      </c>
      <c r="P179" s="302">
        <v>1</v>
      </c>
      <c r="Q179" s="302">
        <v>0</v>
      </c>
      <c r="R179" s="307">
        <v>18</v>
      </c>
      <c r="S179" s="297">
        <f t="shared" si="44"/>
        <v>98</v>
      </c>
    </row>
    <row r="180" spans="1:19" x14ac:dyDescent="0.3">
      <c r="A180" s="17">
        <v>13</v>
      </c>
      <c r="B180" s="18" t="s">
        <v>17</v>
      </c>
      <c r="C180" s="306">
        <v>2</v>
      </c>
      <c r="D180" s="302">
        <v>0</v>
      </c>
      <c r="E180" s="302">
        <v>0</v>
      </c>
      <c r="F180" s="302">
        <v>1</v>
      </c>
      <c r="G180" s="302">
        <v>0</v>
      </c>
      <c r="H180" s="302">
        <v>0</v>
      </c>
      <c r="I180" s="302">
        <v>0</v>
      </c>
      <c r="J180" s="302">
        <v>0</v>
      </c>
      <c r="K180" s="302">
        <v>0</v>
      </c>
      <c r="L180" s="302">
        <v>1</v>
      </c>
      <c r="M180" s="302">
        <v>0</v>
      </c>
      <c r="N180" s="302">
        <v>13</v>
      </c>
      <c r="O180" s="302">
        <v>0</v>
      </c>
      <c r="P180" s="302">
        <v>5</v>
      </c>
      <c r="Q180" s="302">
        <v>2</v>
      </c>
      <c r="R180" s="307">
        <v>5</v>
      </c>
      <c r="S180" s="297">
        <f t="shared" si="44"/>
        <v>29</v>
      </c>
    </row>
    <row r="181" spans="1:19" x14ac:dyDescent="0.3">
      <c r="A181" s="17">
        <v>14</v>
      </c>
      <c r="B181" s="18" t="s">
        <v>18</v>
      </c>
      <c r="C181" s="306">
        <v>7</v>
      </c>
      <c r="D181" s="302">
        <v>2</v>
      </c>
      <c r="E181" s="302">
        <v>0</v>
      </c>
      <c r="F181" s="302">
        <v>0</v>
      </c>
      <c r="G181" s="302">
        <v>0</v>
      </c>
      <c r="H181" s="302">
        <v>0</v>
      </c>
      <c r="I181" s="302">
        <v>0</v>
      </c>
      <c r="J181" s="302">
        <v>0</v>
      </c>
      <c r="K181" s="302">
        <v>1</v>
      </c>
      <c r="L181" s="302">
        <v>0</v>
      </c>
      <c r="M181" s="302">
        <v>0</v>
      </c>
      <c r="N181" s="302">
        <v>1</v>
      </c>
      <c r="O181" s="302">
        <v>22</v>
      </c>
      <c r="P181" s="302">
        <v>0</v>
      </c>
      <c r="Q181" s="302">
        <v>17</v>
      </c>
      <c r="R181" s="307">
        <v>6</v>
      </c>
      <c r="S181" s="297">
        <f t="shared" si="44"/>
        <v>56</v>
      </c>
    </row>
    <row r="182" spans="1:19" ht="12" thickBot="1" x14ac:dyDescent="0.35">
      <c r="A182" s="19">
        <v>15</v>
      </c>
      <c r="B182" s="20" t="s">
        <v>19</v>
      </c>
      <c r="C182" s="308">
        <v>2</v>
      </c>
      <c r="D182" s="309">
        <v>1</v>
      </c>
      <c r="E182" s="309">
        <v>0</v>
      </c>
      <c r="F182" s="309">
        <v>0</v>
      </c>
      <c r="G182" s="309">
        <v>0</v>
      </c>
      <c r="H182" s="309">
        <v>0</v>
      </c>
      <c r="I182" s="309">
        <v>0</v>
      </c>
      <c r="J182" s="309">
        <v>0</v>
      </c>
      <c r="K182" s="309">
        <v>0</v>
      </c>
      <c r="L182" s="309">
        <v>0</v>
      </c>
      <c r="M182" s="309">
        <v>0</v>
      </c>
      <c r="N182" s="309">
        <v>0</v>
      </c>
      <c r="O182" s="309">
        <v>2</v>
      </c>
      <c r="P182" s="309">
        <v>4</v>
      </c>
      <c r="Q182" s="309">
        <v>0</v>
      </c>
      <c r="R182" s="310">
        <v>4</v>
      </c>
      <c r="S182" s="298">
        <f t="shared" si="44"/>
        <v>13</v>
      </c>
    </row>
    <row r="183" spans="1:19" s="21" customFormat="1" ht="27.75" customHeight="1" thickBot="1" x14ac:dyDescent="0.35">
      <c r="A183" s="267"/>
      <c r="B183" s="267" t="s">
        <v>158</v>
      </c>
      <c r="C183" s="299">
        <f>SUM(C168:C182)</f>
        <v>114</v>
      </c>
      <c r="D183" s="300">
        <f t="shared" ref="D183" si="45">SUM(D168:D182)</f>
        <v>176</v>
      </c>
      <c r="E183" s="300">
        <f t="shared" ref="E183" si="46">SUM(E168:E182)</f>
        <v>126</v>
      </c>
      <c r="F183" s="300">
        <f t="shared" ref="F183" si="47">SUM(F168:F182)</f>
        <v>95</v>
      </c>
      <c r="G183" s="300">
        <f t="shared" ref="G183" si="48">SUM(G168:G182)</f>
        <v>91</v>
      </c>
      <c r="H183" s="300">
        <f t="shared" ref="H183" si="49">SUM(H168:H182)</f>
        <v>128</v>
      </c>
      <c r="I183" s="300">
        <f t="shared" ref="I183" si="50">SUM(I168:I182)</f>
        <v>175</v>
      </c>
      <c r="J183" s="300">
        <f t="shared" ref="J183" si="51">SUM(J168:J182)</f>
        <v>122</v>
      </c>
      <c r="K183" s="300">
        <f t="shared" ref="K183" si="52">SUM(K168:K182)</f>
        <v>115</v>
      </c>
      <c r="L183" s="300">
        <f t="shared" ref="L183" si="53">SUM(L168:L182)</f>
        <v>29</v>
      </c>
      <c r="M183" s="300">
        <f t="shared" ref="M183" si="54">SUM(M168:M182)</f>
        <v>59</v>
      </c>
      <c r="N183" s="300">
        <f t="shared" ref="N183" si="55">SUM(N168:N182)</f>
        <v>91</v>
      </c>
      <c r="O183" s="300">
        <f t="shared" ref="O183" si="56">SUM(O168:O182)</f>
        <v>132</v>
      </c>
      <c r="P183" s="300">
        <f t="shared" ref="P183" si="57">SUM(P168:P182)</f>
        <v>73</v>
      </c>
      <c r="Q183" s="300">
        <f t="shared" ref="Q183" si="58">SUM(Q168:Q182)</f>
        <v>37</v>
      </c>
      <c r="R183" s="301">
        <f t="shared" ref="R183" si="59">SUM(R168:R182)</f>
        <v>221</v>
      </c>
      <c r="S183" s="271">
        <f t="shared" ref="S183" si="60">SUM(S168:S182)</f>
        <v>1784</v>
      </c>
    </row>
    <row r="184" spans="1:19" x14ac:dyDescent="0.3">
      <c r="A184" s="23" t="s">
        <v>21</v>
      </c>
      <c r="C184" s="16"/>
      <c r="D184" s="16"/>
      <c r="E184" s="16"/>
      <c r="F184" s="16"/>
      <c r="G184" s="29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</row>
    <row r="185" spans="1:19" x14ac:dyDescent="0.3">
      <c r="C185" s="16"/>
      <c r="D185" s="16"/>
      <c r="E185" s="16"/>
      <c r="F185" s="16"/>
      <c r="G185" s="29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</row>
    <row r="186" spans="1:19" x14ac:dyDescent="0.3">
      <c r="C186" s="16"/>
      <c r="D186" s="16"/>
      <c r="E186" s="16"/>
      <c r="F186" s="16"/>
      <c r="G186" s="29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</row>
    <row r="187" spans="1:19" ht="12.9" thickBot="1" x14ac:dyDescent="0.35">
      <c r="A187" s="5" t="s">
        <v>55</v>
      </c>
      <c r="C187" s="16"/>
      <c r="D187" s="16"/>
      <c r="E187" s="16"/>
      <c r="F187" s="16"/>
      <c r="G187" s="29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</row>
    <row r="188" spans="1:19" s="6" customFormat="1" ht="26.25" customHeight="1" thickBot="1" x14ac:dyDescent="0.35">
      <c r="A188" s="327"/>
      <c r="B188" s="327"/>
      <c r="C188" s="328" t="s">
        <v>54</v>
      </c>
      <c r="D188" s="328"/>
      <c r="E188" s="328"/>
      <c r="F188" s="328"/>
      <c r="G188" s="328"/>
      <c r="H188" s="328"/>
      <c r="I188" s="328"/>
      <c r="J188" s="328"/>
      <c r="K188" s="328"/>
      <c r="L188" s="328"/>
      <c r="M188" s="328"/>
      <c r="N188" s="328"/>
      <c r="O188" s="328"/>
      <c r="P188" s="328"/>
      <c r="Q188" s="328"/>
      <c r="R188" s="328"/>
      <c r="S188" s="328"/>
    </row>
    <row r="189" spans="1:19" s="6" customFormat="1" ht="26.25" customHeight="1" thickBot="1" x14ac:dyDescent="0.35">
      <c r="A189" s="327"/>
      <c r="B189" s="327"/>
      <c r="C189" s="328" t="s">
        <v>106</v>
      </c>
      <c r="D189" s="328"/>
      <c r="E189" s="328"/>
      <c r="F189" s="328"/>
      <c r="G189" s="328"/>
      <c r="H189" s="328"/>
      <c r="I189" s="328"/>
      <c r="J189" s="328"/>
      <c r="K189" s="328"/>
      <c r="L189" s="328"/>
      <c r="M189" s="328"/>
      <c r="N189" s="328"/>
      <c r="O189" s="328"/>
      <c r="P189" s="328"/>
      <c r="Q189" s="328"/>
      <c r="R189" s="328"/>
      <c r="S189" s="328"/>
    </row>
    <row r="190" spans="1:19" s="6" customFormat="1" ht="68.25" customHeight="1" thickBot="1" x14ac:dyDescent="0.35">
      <c r="A190" s="8" t="s">
        <v>3</v>
      </c>
      <c r="B190" s="9" t="s">
        <v>4</v>
      </c>
      <c r="C190" s="12" t="s">
        <v>28</v>
      </c>
      <c r="D190" s="12" t="s">
        <v>29</v>
      </c>
      <c r="E190" s="12" t="s">
        <v>30</v>
      </c>
      <c r="F190" s="12" t="s">
        <v>31</v>
      </c>
      <c r="G190" s="12" t="s">
        <v>32</v>
      </c>
      <c r="H190" s="12" t="s">
        <v>33</v>
      </c>
      <c r="I190" s="12" t="s">
        <v>34</v>
      </c>
      <c r="J190" s="12" t="s">
        <v>35</v>
      </c>
      <c r="K190" s="12" t="s">
        <v>36</v>
      </c>
      <c r="L190" s="12" t="s">
        <v>37</v>
      </c>
      <c r="M190" s="12" t="s">
        <v>38</v>
      </c>
      <c r="N190" s="12" t="s">
        <v>39</v>
      </c>
      <c r="O190" s="12" t="s">
        <v>40</v>
      </c>
      <c r="P190" s="12" t="s">
        <v>41</v>
      </c>
      <c r="Q190" s="12" t="s">
        <v>42</v>
      </c>
      <c r="R190" s="30" t="s">
        <v>43</v>
      </c>
      <c r="S190" s="30" t="s">
        <v>2</v>
      </c>
    </row>
    <row r="191" spans="1:19" ht="15" customHeight="1" x14ac:dyDescent="0.3">
      <c r="A191" s="14">
        <v>1</v>
      </c>
      <c r="B191" s="15" t="s">
        <v>5</v>
      </c>
      <c r="C191" s="303">
        <v>0</v>
      </c>
      <c r="D191" s="304">
        <v>0</v>
      </c>
      <c r="E191" s="304">
        <v>0</v>
      </c>
      <c r="F191" s="304">
        <v>0</v>
      </c>
      <c r="G191" s="304">
        <v>0</v>
      </c>
      <c r="H191" s="304">
        <v>0</v>
      </c>
      <c r="I191" s="304">
        <v>0</v>
      </c>
      <c r="J191" s="304">
        <v>0</v>
      </c>
      <c r="K191" s="304">
        <v>0</v>
      </c>
      <c r="L191" s="304">
        <v>0</v>
      </c>
      <c r="M191" s="304">
        <v>0</v>
      </c>
      <c r="N191" s="304">
        <v>0</v>
      </c>
      <c r="O191" s="304">
        <v>0</v>
      </c>
      <c r="P191" s="304">
        <v>0</v>
      </c>
      <c r="Q191" s="304">
        <v>0</v>
      </c>
      <c r="R191" s="305">
        <v>0</v>
      </c>
      <c r="S191" s="296">
        <f>SUM(C191:R191)</f>
        <v>0</v>
      </c>
    </row>
    <row r="192" spans="1:19" ht="12.75" customHeight="1" x14ac:dyDescent="0.3">
      <c r="A192" s="17">
        <v>2</v>
      </c>
      <c r="B192" s="18" t="s">
        <v>6</v>
      </c>
      <c r="C192" s="306">
        <v>0</v>
      </c>
      <c r="D192" s="302">
        <v>0</v>
      </c>
      <c r="E192" s="302">
        <v>0</v>
      </c>
      <c r="F192" s="302">
        <v>0</v>
      </c>
      <c r="G192" s="302">
        <v>0</v>
      </c>
      <c r="H192" s="302">
        <v>0</v>
      </c>
      <c r="I192" s="302">
        <v>0</v>
      </c>
      <c r="J192" s="302">
        <v>0</v>
      </c>
      <c r="K192" s="302">
        <v>0</v>
      </c>
      <c r="L192" s="302">
        <v>0</v>
      </c>
      <c r="M192" s="302">
        <v>0</v>
      </c>
      <c r="N192" s="302">
        <v>0</v>
      </c>
      <c r="O192" s="302">
        <v>0</v>
      </c>
      <c r="P192" s="302">
        <v>0</v>
      </c>
      <c r="Q192" s="302">
        <v>0</v>
      </c>
      <c r="R192" s="307">
        <v>0</v>
      </c>
      <c r="S192" s="297">
        <f>SUM(C192:R192)</f>
        <v>0</v>
      </c>
    </row>
    <row r="193" spans="1:20" x14ac:dyDescent="0.3">
      <c r="A193" s="17">
        <v>3</v>
      </c>
      <c r="B193" s="18" t="s">
        <v>7</v>
      </c>
      <c r="C193" s="306">
        <v>0</v>
      </c>
      <c r="D193" s="302">
        <v>0</v>
      </c>
      <c r="E193" s="302">
        <v>0</v>
      </c>
      <c r="F193" s="302">
        <v>0</v>
      </c>
      <c r="G193" s="302">
        <v>0</v>
      </c>
      <c r="H193" s="302">
        <v>0</v>
      </c>
      <c r="I193" s="302">
        <v>0</v>
      </c>
      <c r="J193" s="302">
        <v>0</v>
      </c>
      <c r="K193" s="302">
        <v>0</v>
      </c>
      <c r="L193" s="302">
        <v>0</v>
      </c>
      <c r="M193" s="302">
        <v>0</v>
      </c>
      <c r="N193" s="302">
        <v>0</v>
      </c>
      <c r="O193" s="302">
        <v>0</v>
      </c>
      <c r="P193" s="302">
        <v>0</v>
      </c>
      <c r="Q193" s="302">
        <v>0</v>
      </c>
      <c r="R193" s="307">
        <v>0</v>
      </c>
      <c r="S193" s="297">
        <f t="shared" ref="S193:S205" si="61">SUM(C193:R193)</f>
        <v>0</v>
      </c>
    </row>
    <row r="194" spans="1:20" x14ac:dyDescent="0.3">
      <c r="A194" s="17">
        <v>4</v>
      </c>
      <c r="B194" s="18" t="s">
        <v>8</v>
      </c>
      <c r="C194" s="306">
        <v>0</v>
      </c>
      <c r="D194" s="302">
        <v>0</v>
      </c>
      <c r="E194" s="302">
        <v>0</v>
      </c>
      <c r="F194" s="302">
        <v>0</v>
      </c>
      <c r="G194" s="302">
        <v>0</v>
      </c>
      <c r="H194" s="302">
        <v>0</v>
      </c>
      <c r="I194" s="302">
        <v>0</v>
      </c>
      <c r="J194" s="302">
        <v>0</v>
      </c>
      <c r="K194" s="302">
        <v>0</v>
      </c>
      <c r="L194" s="302">
        <v>0</v>
      </c>
      <c r="M194" s="302">
        <v>0</v>
      </c>
      <c r="N194" s="302">
        <v>0</v>
      </c>
      <c r="O194" s="302">
        <v>0</v>
      </c>
      <c r="P194" s="302">
        <v>0</v>
      </c>
      <c r="Q194" s="302">
        <v>0</v>
      </c>
      <c r="R194" s="307">
        <v>0</v>
      </c>
      <c r="S194" s="297">
        <f t="shared" si="61"/>
        <v>0</v>
      </c>
    </row>
    <row r="195" spans="1:20" x14ac:dyDescent="0.3">
      <c r="A195" s="17">
        <v>5</v>
      </c>
      <c r="B195" s="18" t="s">
        <v>9</v>
      </c>
      <c r="C195" s="306">
        <v>0</v>
      </c>
      <c r="D195" s="302">
        <v>2</v>
      </c>
      <c r="E195" s="302">
        <v>0</v>
      </c>
      <c r="F195" s="302">
        <v>0</v>
      </c>
      <c r="G195" s="302">
        <v>0</v>
      </c>
      <c r="H195" s="302">
        <v>0</v>
      </c>
      <c r="I195" s="302">
        <v>0</v>
      </c>
      <c r="J195" s="302">
        <v>0</v>
      </c>
      <c r="K195" s="302">
        <v>0</v>
      </c>
      <c r="L195" s="302">
        <v>0</v>
      </c>
      <c r="M195" s="302">
        <v>0</v>
      </c>
      <c r="N195" s="302">
        <v>0</v>
      </c>
      <c r="O195" s="302">
        <v>0</v>
      </c>
      <c r="P195" s="302">
        <v>0</v>
      </c>
      <c r="Q195" s="302">
        <v>0</v>
      </c>
      <c r="R195" s="307">
        <v>1</v>
      </c>
      <c r="S195" s="297">
        <f t="shared" si="61"/>
        <v>3</v>
      </c>
    </row>
    <row r="196" spans="1:20" ht="20.25" customHeight="1" x14ac:dyDescent="0.3">
      <c r="A196" s="17">
        <v>6</v>
      </c>
      <c r="B196" s="18" t="s">
        <v>10</v>
      </c>
      <c r="C196" s="306">
        <v>0</v>
      </c>
      <c r="D196" s="302">
        <v>0</v>
      </c>
      <c r="E196" s="302">
        <v>0</v>
      </c>
      <c r="F196" s="302">
        <v>0</v>
      </c>
      <c r="G196" s="302">
        <v>0</v>
      </c>
      <c r="H196" s="302">
        <v>0</v>
      </c>
      <c r="I196" s="302">
        <v>0</v>
      </c>
      <c r="J196" s="302">
        <v>0</v>
      </c>
      <c r="K196" s="302">
        <v>0</v>
      </c>
      <c r="L196" s="302">
        <v>0</v>
      </c>
      <c r="M196" s="302">
        <v>0</v>
      </c>
      <c r="N196" s="302">
        <v>0</v>
      </c>
      <c r="O196" s="302">
        <v>0</v>
      </c>
      <c r="P196" s="302">
        <v>0</v>
      </c>
      <c r="Q196" s="302">
        <v>0</v>
      </c>
      <c r="R196" s="307">
        <v>0</v>
      </c>
      <c r="S196" s="297">
        <f t="shared" si="61"/>
        <v>0</v>
      </c>
    </row>
    <row r="197" spans="1:20" x14ac:dyDescent="0.3">
      <c r="A197" s="17">
        <v>7</v>
      </c>
      <c r="B197" s="18" t="s">
        <v>11</v>
      </c>
      <c r="C197" s="306">
        <v>0</v>
      </c>
      <c r="D197" s="302">
        <v>0</v>
      </c>
      <c r="E197" s="302">
        <v>0</v>
      </c>
      <c r="F197" s="302">
        <v>0</v>
      </c>
      <c r="G197" s="302">
        <v>0</v>
      </c>
      <c r="H197" s="302">
        <v>0</v>
      </c>
      <c r="I197" s="302">
        <v>0</v>
      </c>
      <c r="J197" s="302">
        <v>0</v>
      </c>
      <c r="K197" s="302">
        <v>0</v>
      </c>
      <c r="L197" s="302">
        <v>0</v>
      </c>
      <c r="M197" s="302">
        <v>0</v>
      </c>
      <c r="N197" s="302">
        <v>0</v>
      </c>
      <c r="O197" s="302">
        <v>0</v>
      </c>
      <c r="P197" s="302">
        <v>0</v>
      </c>
      <c r="Q197" s="302">
        <v>0</v>
      </c>
      <c r="R197" s="307">
        <v>0</v>
      </c>
      <c r="S197" s="297">
        <f t="shared" si="61"/>
        <v>0</v>
      </c>
    </row>
    <row r="198" spans="1:20" x14ac:dyDescent="0.3">
      <c r="A198" s="17">
        <v>8</v>
      </c>
      <c r="B198" s="18" t="s">
        <v>12</v>
      </c>
      <c r="C198" s="306">
        <v>0</v>
      </c>
      <c r="D198" s="302">
        <v>0</v>
      </c>
      <c r="E198" s="302">
        <v>0</v>
      </c>
      <c r="F198" s="302">
        <v>0</v>
      </c>
      <c r="G198" s="302">
        <v>0</v>
      </c>
      <c r="H198" s="302">
        <v>0</v>
      </c>
      <c r="I198" s="302">
        <v>0</v>
      </c>
      <c r="J198" s="302">
        <v>0</v>
      </c>
      <c r="K198" s="302">
        <v>0</v>
      </c>
      <c r="L198" s="302">
        <v>0</v>
      </c>
      <c r="M198" s="302">
        <v>0</v>
      </c>
      <c r="N198" s="302">
        <v>0</v>
      </c>
      <c r="O198" s="302">
        <v>0</v>
      </c>
      <c r="P198" s="302">
        <v>0</v>
      </c>
      <c r="Q198" s="302">
        <v>0</v>
      </c>
      <c r="R198" s="307">
        <v>3</v>
      </c>
      <c r="S198" s="297">
        <f t="shared" si="61"/>
        <v>3</v>
      </c>
    </row>
    <row r="199" spans="1:20" x14ac:dyDescent="0.3">
      <c r="A199" s="17">
        <v>9</v>
      </c>
      <c r="B199" s="18" t="s">
        <v>13</v>
      </c>
      <c r="C199" s="306">
        <v>0</v>
      </c>
      <c r="D199" s="302">
        <v>0</v>
      </c>
      <c r="E199" s="302">
        <v>0</v>
      </c>
      <c r="F199" s="302">
        <v>0</v>
      </c>
      <c r="G199" s="302">
        <v>0</v>
      </c>
      <c r="H199" s="302">
        <v>0</v>
      </c>
      <c r="I199" s="302">
        <v>0</v>
      </c>
      <c r="J199" s="302">
        <v>0</v>
      </c>
      <c r="K199" s="302">
        <v>0</v>
      </c>
      <c r="L199" s="302">
        <v>0</v>
      </c>
      <c r="M199" s="302">
        <v>0</v>
      </c>
      <c r="N199" s="302">
        <v>0</v>
      </c>
      <c r="O199" s="302">
        <v>0</v>
      </c>
      <c r="P199" s="302">
        <v>0</v>
      </c>
      <c r="Q199" s="302">
        <v>0</v>
      </c>
      <c r="R199" s="307">
        <v>0</v>
      </c>
      <c r="S199" s="297">
        <f t="shared" si="61"/>
        <v>0</v>
      </c>
    </row>
    <row r="200" spans="1:20" x14ac:dyDescent="0.3">
      <c r="A200" s="17">
        <v>10</v>
      </c>
      <c r="B200" s="18" t="s">
        <v>14</v>
      </c>
      <c r="C200" s="306">
        <v>0</v>
      </c>
      <c r="D200" s="302">
        <v>0</v>
      </c>
      <c r="E200" s="302">
        <v>0</v>
      </c>
      <c r="F200" s="302">
        <v>0</v>
      </c>
      <c r="G200" s="302">
        <v>0</v>
      </c>
      <c r="H200" s="302">
        <v>0</v>
      </c>
      <c r="I200" s="302">
        <v>0</v>
      </c>
      <c r="J200" s="302">
        <v>0</v>
      </c>
      <c r="K200" s="302">
        <v>0</v>
      </c>
      <c r="L200" s="302">
        <v>0</v>
      </c>
      <c r="M200" s="302">
        <v>0</v>
      </c>
      <c r="N200" s="302">
        <v>0</v>
      </c>
      <c r="O200" s="302">
        <v>0</v>
      </c>
      <c r="P200" s="302">
        <v>0</v>
      </c>
      <c r="Q200" s="302">
        <v>0</v>
      </c>
      <c r="R200" s="307">
        <v>0</v>
      </c>
      <c r="S200" s="297">
        <f t="shared" si="61"/>
        <v>0</v>
      </c>
    </row>
    <row r="201" spans="1:20" ht="20.25" customHeight="1" x14ac:dyDescent="0.3">
      <c r="A201" s="17">
        <v>11</v>
      </c>
      <c r="B201" s="18" t="s">
        <v>15</v>
      </c>
      <c r="C201" s="306">
        <v>0</v>
      </c>
      <c r="D201" s="302">
        <v>0</v>
      </c>
      <c r="E201" s="302">
        <v>0</v>
      </c>
      <c r="F201" s="302">
        <v>0</v>
      </c>
      <c r="G201" s="302">
        <v>0</v>
      </c>
      <c r="H201" s="302">
        <v>0</v>
      </c>
      <c r="I201" s="302">
        <v>0</v>
      </c>
      <c r="J201" s="302">
        <v>0</v>
      </c>
      <c r="K201" s="302">
        <v>0</v>
      </c>
      <c r="L201" s="302">
        <v>0</v>
      </c>
      <c r="M201" s="302">
        <v>0</v>
      </c>
      <c r="N201" s="302">
        <v>0</v>
      </c>
      <c r="O201" s="302">
        <v>0</v>
      </c>
      <c r="P201" s="302">
        <v>0</v>
      </c>
      <c r="Q201" s="302">
        <v>0</v>
      </c>
      <c r="R201" s="307">
        <v>0</v>
      </c>
      <c r="S201" s="297">
        <f t="shared" si="61"/>
        <v>0</v>
      </c>
    </row>
    <row r="202" spans="1:20" x14ac:dyDescent="0.3">
      <c r="A202" s="17">
        <v>12</v>
      </c>
      <c r="B202" s="18" t="s">
        <v>16</v>
      </c>
      <c r="C202" s="306">
        <v>0</v>
      </c>
      <c r="D202" s="302">
        <v>0</v>
      </c>
      <c r="E202" s="302">
        <v>0</v>
      </c>
      <c r="F202" s="302">
        <v>0</v>
      </c>
      <c r="G202" s="302">
        <v>0</v>
      </c>
      <c r="H202" s="302">
        <v>0</v>
      </c>
      <c r="I202" s="302">
        <v>0</v>
      </c>
      <c r="J202" s="302">
        <v>0</v>
      </c>
      <c r="K202" s="302">
        <v>0</v>
      </c>
      <c r="L202" s="302">
        <v>0</v>
      </c>
      <c r="M202" s="302">
        <v>0</v>
      </c>
      <c r="N202" s="302">
        <v>0</v>
      </c>
      <c r="O202" s="302">
        <v>0</v>
      </c>
      <c r="P202" s="302">
        <v>0</v>
      </c>
      <c r="Q202" s="302">
        <v>0</v>
      </c>
      <c r="R202" s="307">
        <v>0</v>
      </c>
      <c r="S202" s="297">
        <f t="shared" si="61"/>
        <v>0</v>
      </c>
    </row>
    <row r="203" spans="1:20" x14ac:dyDescent="0.3">
      <c r="A203" s="17">
        <v>13</v>
      </c>
      <c r="B203" s="18" t="s">
        <v>17</v>
      </c>
      <c r="C203" s="306">
        <v>0</v>
      </c>
      <c r="D203" s="302">
        <v>0</v>
      </c>
      <c r="E203" s="302">
        <v>0</v>
      </c>
      <c r="F203" s="302">
        <v>0</v>
      </c>
      <c r="G203" s="302">
        <v>0</v>
      </c>
      <c r="H203" s="302">
        <v>0</v>
      </c>
      <c r="I203" s="302">
        <v>0</v>
      </c>
      <c r="J203" s="302">
        <v>0</v>
      </c>
      <c r="K203" s="302">
        <v>0</v>
      </c>
      <c r="L203" s="302">
        <v>0</v>
      </c>
      <c r="M203" s="302">
        <v>0</v>
      </c>
      <c r="N203" s="302">
        <v>0</v>
      </c>
      <c r="O203" s="302">
        <v>0</v>
      </c>
      <c r="P203" s="302">
        <v>0</v>
      </c>
      <c r="Q203" s="302">
        <v>0</v>
      </c>
      <c r="R203" s="307">
        <v>0</v>
      </c>
      <c r="S203" s="297">
        <f t="shared" si="61"/>
        <v>0</v>
      </c>
    </row>
    <row r="204" spans="1:20" x14ac:dyDescent="0.3">
      <c r="A204" s="17">
        <v>14</v>
      </c>
      <c r="B204" s="18" t="s">
        <v>18</v>
      </c>
      <c r="C204" s="306">
        <v>0</v>
      </c>
      <c r="D204" s="302">
        <v>0</v>
      </c>
      <c r="E204" s="302">
        <v>0</v>
      </c>
      <c r="F204" s="302">
        <v>0</v>
      </c>
      <c r="G204" s="302">
        <v>0</v>
      </c>
      <c r="H204" s="302">
        <v>0</v>
      </c>
      <c r="I204" s="302">
        <v>0</v>
      </c>
      <c r="J204" s="302">
        <v>0</v>
      </c>
      <c r="K204" s="302">
        <v>0</v>
      </c>
      <c r="L204" s="302">
        <v>0</v>
      </c>
      <c r="M204" s="302">
        <v>0</v>
      </c>
      <c r="N204" s="302">
        <v>0</v>
      </c>
      <c r="O204" s="302">
        <v>0</v>
      </c>
      <c r="P204" s="302">
        <v>0</v>
      </c>
      <c r="Q204" s="302">
        <v>0</v>
      </c>
      <c r="R204" s="307">
        <v>0</v>
      </c>
      <c r="S204" s="297">
        <f t="shared" si="61"/>
        <v>0</v>
      </c>
    </row>
    <row r="205" spans="1:20" ht="12" thickBot="1" x14ac:dyDescent="0.35">
      <c r="A205" s="19">
        <v>15</v>
      </c>
      <c r="B205" s="20" t="s">
        <v>19</v>
      </c>
      <c r="C205" s="308">
        <v>0</v>
      </c>
      <c r="D205" s="309">
        <v>0</v>
      </c>
      <c r="E205" s="309">
        <v>0</v>
      </c>
      <c r="F205" s="309">
        <v>0</v>
      </c>
      <c r="G205" s="309">
        <v>0</v>
      </c>
      <c r="H205" s="309">
        <v>0</v>
      </c>
      <c r="I205" s="309">
        <v>0</v>
      </c>
      <c r="J205" s="309">
        <v>0</v>
      </c>
      <c r="K205" s="309">
        <v>0</v>
      </c>
      <c r="L205" s="309">
        <v>0</v>
      </c>
      <c r="M205" s="309">
        <v>0</v>
      </c>
      <c r="N205" s="309">
        <v>0</v>
      </c>
      <c r="O205" s="309">
        <v>0</v>
      </c>
      <c r="P205" s="309">
        <v>0</v>
      </c>
      <c r="Q205" s="309">
        <v>0</v>
      </c>
      <c r="R205" s="310">
        <v>0</v>
      </c>
      <c r="S205" s="298">
        <f t="shared" si="61"/>
        <v>0</v>
      </c>
    </row>
    <row r="206" spans="1:20" s="21" customFormat="1" ht="27.75" customHeight="1" thickBot="1" x14ac:dyDescent="0.35">
      <c r="A206" s="267"/>
      <c r="B206" s="267" t="s">
        <v>158</v>
      </c>
      <c r="C206" s="299">
        <f>SUM(C191:C205)</f>
        <v>0</v>
      </c>
      <c r="D206" s="300">
        <f t="shared" ref="D206" si="62">SUM(D191:D205)</f>
        <v>2</v>
      </c>
      <c r="E206" s="300">
        <f t="shared" ref="E206" si="63">SUM(E191:E205)</f>
        <v>0</v>
      </c>
      <c r="F206" s="300">
        <f t="shared" ref="F206" si="64">SUM(F191:F205)</f>
        <v>0</v>
      </c>
      <c r="G206" s="300">
        <f t="shared" ref="G206" si="65">SUM(G191:G205)</f>
        <v>0</v>
      </c>
      <c r="H206" s="300">
        <f t="shared" ref="H206" si="66">SUM(H191:H205)</f>
        <v>0</v>
      </c>
      <c r="I206" s="300">
        <f t="shared" ref="I206" si="67">SUM(I191:I205)</f>
        <v>0</v>
      </c>
      <c r="J206" s="300">
        <f t="shared" ref="J206" si="68">SUM(J191:J205)</f>
        <v>0</v>
      </c>
      <c r="K206" s="300">
        <f t="shared" ref="K206" si="69">SUM(K191:K205)</f>
        <v>0</v>
      </c>
      <c r="L206" s="300">
        <f t="shared" ref="L206" si="70">SUM(L191:L205)</f>
        <v>0</v>
      </c>
      <c r="M206" s="300">
        <f t="shared" ref="M206" si="71">SUM(M191:M205)</f>
        <v>0</v>
      </c>
      <c r="N206" s="300">
        <f t="shared" ref="N206" si="72">SUM(N191:N205)</f>
        <v>0</v>
      </c>
      <c r="O206" s="300">
        <f t="shared" ref="O206" si="73">SUM(O191:O205)</f>
        <v>0</v>
      </c>
      <c r="P206" s="300">
        <f t="shared" ref="P206" si="74">SUM(P191:P205)</f>
        <v>0</v>
      </c>
      <c r="Q206" s="300">
        <f t="shared" ref="Q206" si="75">SUM(Q191:Q205)</f>
        <v>0</v>
      </c>
      <c r="R206" s="301">
        <f t="shared" ref="R206" si="76">SUM(R191:R205)</f>
        <v>4</v>
      </c>
      <c r="S206" s="271">
        <f t="shared" ref="S206" si="77">SUM(S191:S205)</f>
        <v>6</v>
      </c>
      <c r="T206" s="21" t="s">
        <v>101</v>
      </c>
    </row>
    <row r="207" spans="1:20" x14ac:dyDescent="0.3">
      <c r="A207" s="23" t="s">
        <v>21</v>
      </c>
      <c r="C207" s="16"/>
      <c r="D207" s="16"/>
      <c r="E207" s="16"/>
      <c r="F207" s="16"/>
      <c r="G207" s="29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</row>
    <row r="209" spans="1:25" x14ac:dyDescent="0.3">
      <c r="B209" s="27" t="s">
        <v>56</v>
      </c>
      <c r="C209" s="27"/>
      <c r="D209" s="27"/>
      <c r="E209" s="27"/>
      <c r="F209" s="27"/>
      <c r="G209" s="31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</row>
    <row r="210" spans="1:25" ht="12.9" thickBot="1" x14ac:dyDescent="0.35">
      <c r="A210" s="5" t="s">
        <v>57</v>
      </c>
    </row>
    <row r="211" spans="1:25" s="6" customFormat="1" ht="26.25" customHeight="1" thickBot="1" x14ac:dyDescent="0.35">
      <c r="A211" s="327"/>
      <c r="B211" s="327"/>
      <c r="C211" s="328" t="s">
        <v>54</v>
      </c>
      <c r="D211" s="328"/>
      <c r="E211" s="328"/>
      <c r="F211" s="328"/>
      <c r="G211" s="328"/>
      <c r="H211" s="328"/>
      <c r="I211" s="328"/>
      <c r="J211" s="328"/>
      <c r="K211" s="328"/>
      <c r="L211" s="328"/>
      <c r="M211" s="328"/>
      <c r="N211" s="328"/>
      <c r="O211" s="328"/>
      <c r="P211" s="328"/>
      <c r="Q211" s="328"/>
      <c r="R211" s="328"/>
      <c r="S211" s="328"/>
    </row>
    <row r="212" spans="1:25" s="6" customFormat="1" ht="26.25" customHeight="1" thickBot="1" x14ac:dyDescent="0.35">
      <c r="A212" s="327"/>
      <c r="B212" s="327"/>
      <c r="C212" s="328" t="s">
        <v>58</v>
      </c>
      <c r="D212" s="328"/>
      <c r="E212" s="328"/>
      <c r="F212" s="328"/>
      <c r="G212" s="328"/>
      <c r="H212" s="328"/>
      <c r="I212" s="328"/>
      <c r="J212" s="328"/>
      <c r="K212" s="328"/>
      <c r="L212" s="328"/>
      <c r="M212" s="328"/>
      <c r="N212" s="328"/>
      <c r="O212" s="328"/>
      <c r="P212" s="328"/>
      <c r="Q212" s="328"/>
      <c r="R212" s="328"/>
      <c r="S212" s="328"/>
      <c r="T212" s="13"/>
    </row>
    <row r="213" spans="1:25" s="6" customFormat="1" ht="68.25" customHeight="1" thickBot="1" x14ac:dyDescent="0.35">
      <c r="A213" s="8" t="s">
        <v>3</v>
      </c>
      <c r="B213" s="9" t="s">
        <v>4</v>
      </c>
      <c r="C213" s="12" t="s">
        <v>28</v>
      </c>
      <c r="D213" s="12" t="s">
        <v>29</v>
      </c>
      <c r="E213" s="12" t="s">
        <v>30</v>
      </c>
      <c r="F213" s="12" t="s">
        <v>31</v>
      </c>
      <c r="G213" s="12" t="s">
        <v>32</v>
      </c>
      <c r="H213" s="12" t="s">
        <v>33</v>
      </c>
      <c r="I213" s="12" t="s">
        <v>34</v>
      </c>
      <c r="J213" s="12" t="s">
        <v>35</v>
      </c>
      <c r="K213" s="12" t="s">
        <v>36</v>
      </c>
      <c r="L213" s="12" t="s">
        <v>37</v>
      </c>
      <c r="M213" s="12" t="s">
        <v>38</v>
      </c>
      <c r="N213" s="12" t="s">
        <v>39</v>
      </c>
      <c r="O213" s="12" t="s">
        <v>40</v>
      </c>
      <c r="P213" s="12" t="s">
        <v>41</v>
      </c>
      <c r="Q213" s="12" t="s">
        <v>42</v>
      </c>
      <c r="R213" s="30" t="s">
        <v>43</v>
      </c>
      <c r="S213" s="30" t="s">
        <v>2</v>
      </c>
      <c r="T213" s="13"/>
    </row>
    <row r="214" spans="1:25" ht="15" customHeight="1" x14ac:dyDescent="0.3">
      <c r="A214" s="14">
        <v>1</v>
      </c>
      <c r="B214" s="15" t="s">
        <v>5</v>
      </c>
      <c r="C214" s="225">
        <f t="shared" ref="C214:R214" si="78">C191+C168+C146+C124</f>
        <v>0</v>
      </c>
      <c r="D214" s="226">
        <f t="shared" si="78"/>
        <v>84</v>
      </c>
      <c r="E214" s="226">
        <f t="shared" si="78"/>
        <v>6</v>
      </c>
      <c r="F214" s="226">
        <f t="shared" si="78"/>
        <v>11</v>
      </c>
      <c r="G214" s="226">
        <f t="shared" si="78"/>
        <v>8</v>
      </c>
      <c r="H214" s="226">
        <f t="shared" si="78"/>
        <v>4</v>
      </c>
      <c r="I214" s="226">
        <f t="shared" si="78"/>
        <v>0</v>
      </c>
      <c r="J214" s="226">
        <f t="shared" si="78"/>
        <v>2</v>
      </c>
      <c r="K214" s="226">
        <f t="shared" si="78"/>
        <v>14</v>
      </c>
      <c r="L214" s="226">
        <f t="shared" si="78"/>
        <v>8</v>
      </c>
      <c r="M214" s="226">
        <f t="shared" si="78"/>
        <v>9</v>
      </c>
      <c r="N214" s="226">
        <f t="shared" si="78"/>
        <v>41</v>
      </c>
      <c r="O214" s="226">
        <f t="shared" si="78"/>
        <v>31</v>
      </c>
      <c r="P214" s="226">
        <f t="shared" si="78"/>
        <v>10</v>
      </c>
      <c r="Q214" s="226">
        <f t="shared" si="78"/>
        <v>9</v>
      </c>
      <c r="R214" s="227">
        <f t="shared" si="78"/>
        <v>1</v>
      </c>
      <c r="S214" s="236">
        <f>SUM(C214:R214)</f>
        <v>238</v>
      </c>
      <c r="T214" s="16"/>
    </row>
    <row r="215" spans="1:25" ht="12.75" customHeight="1" x14ac:dyDescent="0.3">
      <c r="A215" s="17">
        <v>2</v>
      </c>
      <c r="B215" s="18" t="s">
        <v>6</v>
      </c>
      <c r="C215" s="229">
        <f t="shared" ref="C215:R215" si="79">C192+C169+C147+C125</f>
        <v>62</v>
      </c>
      <c r="D215" s="230">
        <f t="shared" si="79"/>
        <v>0</v>
      </c>
      <c r="E215" s="230">
        <f t="shared" si="79"/>
        <v>27</v>
      </c>
      <c r="F215" s="230">
        <f t="shared" si="79"/>
        <v>14</v>
      </c>
      <c r="G215" s="230">
        <f t="shared" si="79"/>
        <v>4</v>
      </c>
      <c r="H215" s="230">
        <f t="shared" si="79"/>
        <v>1</v>
      </c>
      <c r="I215" s="230">
        <f t="shared" si="79"/>
        <v>1</v>
      </c>
      <c r="J215" s="230">
        <f t="shared" si="79"/>
        <v>8</v>
      </c>
      <c r="K215" s="230">
        <f t="shared" si="79"/>
        <v>48</v>
      </c>
      <c r="L215" s="230">
        <f t="shared" si="79"/>
        <v>3</v>
      </c>
      <c r="M215" s="230">
        <f t="shared" si="79"/>
        <v>1</v>
      </c>
      <c r="N215" s="230">
        <f t="shared" si="79"/>
        <v>3</v>
      </c>
      <c r="O215" s="230">
        <f t="shared" si="79"/>
        <v>2</v>
      </c>
      <c r="P215" s="230">
        <f t="shared" si="79"/>
        <v>7</v>
      </c>
      <c r="Q215" s="230">
        <f t="shared" si="79"/>
        <v>1</v>
      </c>
      <c r="R215" s="231">
        <f t="shared" si="79"/>
        <v>12</v>
      </c>
      <c r="S215" s="237">
        <f>SUM(C215:R215)</f>
        <v>194</v>
      </c>
      <c r="T215" s="16"/>
    </row>
    <row r="216" spans="1:25" x14ac:dyDescent="0.3">
      <c r="A216" s="17">
        <v>3</v>
      </c>
      <c r="B216" s="18" t="s">
        <v>7</v>
      </c>
      <c r="C216" s="229">
        <f t="shared" ref="C216:R216" si="80">C193+C170+C148+C126</f>
        <v>6</v>
      </c>
      <c r="D216" s="230">
        <f t="shared" si="80"/>
        <v>59</v>
      </c>
      <c r="E216" s="230">
        <f t="shared" si="80"/>
        <v>0</v>
      </c>
      <c r="F216" s="230">
        <f t="shared" si="80"/>
        <v>5</v>
      </c>
      <c r="G216" s="230">
        <f t="shared" si="80"/>
        <v>1</v>
      </c>
      <c r="H216" s="230">
        <f t="shared" si="80"/>
        <v>3</v>
      </c>
      <c r="I216" s="230">
        <f t="shared" si="80"/>
        <v>1</v>
      </c>
      <c r="J216" s="230">
        <f t="shared" si="80"/>
        <v>30</v>
      </c>
      <c r="K216" s="230">
        <f t="shared" si="80"/>
        <v>26</v>
      </c>
      <c r="L216" s="230">
        <f t="shared" si="80"/>
        <v>6</v>
      </c>
      <c r="M216" s="230">
        <f t="shared" si="80"/>
        <v>3</v>
      </c>
      <c r="N216" s="230">
        <f t="shared" si="80"/>
        <v>3</v>
      </c>
      <c r="O216" s="230">
        <f t="shared" si="80"/>
        <v>1</v>
      </c>
      <c r="P216" s="230">
        <f t="shared" si="80"/>
        <v>0</v>
      </c>
      <c r="Q216" s="230">
        <f t="shared" si="80"/>
        <v>1</v>
      </c>
      <c r="R216" s="231">
        <f t="shared" si="80"/>
        <v>12</v>
      </c>
      <c r="S216" s="237">
        <f t="shared" ref="S216:S228" si="81">SUM(C216:R216)</f>
        <v>157</v>
      </c>
      <c r="T216" s="16"/>
      <c r="X216" s="2" t="s">
        <v>101</v>
      </c>
    </row>
    <row r="217" spans="1:25" x14ac:dyDescent="0.3">
      <c r="A217" s="17">
        <v>4</v>
      </c>
      <c r="B217" s="18" t="s">
        <v>8</v>
      </c>
      <c r="C217" s="229">
        <f t="shared" ref="C217:R217" si="82">C194+C171+C149+C127</f>
        <v>37</v>
      </c>
      <c r="D217" s="230">
        <f t="shared" si="82"/>
        <v>48</v>
      </c>
      <c r="E217" s="230">
        <f t="shared" si="82"/>
        <v>87</v>
      </c>
      <c r="F217" s="230">
        <f t="shared" si="82"/>
        <v>0</v>
      </c>
      <c r="G217" s="230">
        <f t="shared" si="82"/>
        <v>70</v>
      </c>
      <c r="H217" s="230">
        <f t="shared" si="82"/>
        <v>18</v>
      </c>
      <c r="I217" s="230">
        <f t="shared" si="82"/>
        <v>52</v>
      </c>
      <c r="J217" s="230">
        <f t="shared" si="82"/>
        <v>106</v>
      </c>
      <c r="K217" s="230">
        <f t="shared" si="82"/>
        <v>25</v>
      </c>
      <c r="L217" s="230">
        <f t="shared" si="82"/>
        <v>7</v>
      </c>
      <c r="M217" s="230">
        <f t="shared" si="82"/>
        <v>7</v>
      </c>
      <c r="N217" s="230">
        <f t="shared" si="82"/>
        <v>6</v>
      </c>
      <c r="O217" s="230">
        <f t="shared" si="82"/>
        <v>21</v>
      </c>
      <c r="P217" s="230">
        <f t="shared" si="82"/>
        <v>13</v>
      </c>
      <c r="Q217" s="230">
        <f t="shared" si="82"/>
        <v>3</v>
      </c>
      <c r="R217" s="231">
        <f t="shared" si="82"/>
        <v>79</v>
      </c>
      <c r="S217" s="237">
        <f t="shared" si="81"/>
        <v>579</v>
      </c>
      <c r="T217" s="16"/>
    </row>
    <row r="218" spans="1:25" x14ac:dyDescent="0.3">
      <c r="A218" s="17">
        <v>5</v>
      </c>
      <c r="B218" s="18" t="s">
        <v>9</v>
      </c>
      <c r="C218" s="229">
        <f t="shared" ref="C218:R218" si="83">C195+C172+C150+C128</f>
        <v>27</v>
      </c>
      <c r="D218" s="230">
        <f t="shared" si="83"/>
        <v>35</v>
      </c>
      <c r="E218" s="230">
        <f t="shared" si="83"/>
        <v>22</v>
      </c>
      <c r="F218" s="230">
        <f t="shared" si="83"/>
        <v>67</v>
      </c>
      <c r="G218" s="230">
        <f t="shared" si="83"/>
        <v>0</v>
      </c>
      <c r="H218" s="230">
        <f t="shared" si="83"/>
        <v>75</v>
      </c>
      <c r="I218" s="230">
        <f t="shared" si="83"/>
        <v>79</v>
      </c>
      <c r="J218" s="230">
        <f t="shared" si="83"/>
        <v>18</v>
      </c>
      <c r="K218" s="230">
        <f t="shared" si="83"/>
        <v>11</v>
      </c>
      <c r="L218" s="230">
        <f t="shared" si="83"/>
        <v>13</v>
      </c>
      <c r="M218" s="230">
        <f t="shared" si="83"/>
        <v>3</v>
      </c>
      <c r="N218" s="230">
        <f t="shared" si="83"/>
        <v>5</v>
      </c>
      <c r="O218" s="230">
        <f t="shared" si="83"/>
        <v>19</v>
      </c>
      <c r="P218" s="230">
        <f t="shared" si="83"/>
        <v>32</v>
      </c>
      <c r="Q218" s="230">
        <f t="shared" si="83"/>
        <v>5</v>
      </c>
      <c r="R218" s="231">
        <f t="shared" si="83"/>
        <v>71</v>
      </c>
      <c r="S218" s="237">
        <f t="shared" si="81"/>
        <v>482</v>
      </c>
      <c r="T218" s="16"/>
    </row>
    <row r="219" spans="1:25" ht="20.25" customHeight="1" x14ac:dyDescent="0.3">
      <c r="A219" s="17">
        <v>6</v>
      </c>
      <c r="B219" s="18" t="s">
        <v>10</v>
      </c>
      <c r="C219" s="229">
        <f t="shared" ref="C219:R219" si="84">C196+C173+C151+C129</f>
        <v>5</v>
      </c>
      <c r="D219" s="230">
        <f t="shared" si="84"/>
        <v>0</v>
      </c>
      <c r="E219" s="230">
        <f t="shared" si="84"/>
        <v>2</v>
      </c>
      <c r="F219" s="230">
        <f t="shared" si="84"/>
        <v>2</v>
      </c>
      <c r="G219" s="230">
        <f t="shared" si="84"/>
        <v>33</v>
      </c>
      <c r="H219" s="230">
        <f t="shared" si="84"/>
        <v>0</v>
      </c>
      <c r="I219" s="230">
        <f t="shared" si="84"/>
        <v>80</v>
      </c>
      <c r="J219" s="230">
        <f t="shared" si="84"/>
        <v>2</v>
      </c>
      <c r="K219" s="230">
        <f t="shared" si="84"/>
        <v>0</v>
      </c>
      <c r="L219" s="230">
        <f t="shared" si="84"/>
        <v>0</v>
      </c>
      <c r="M219" s="230">
        <f t="shared" si="84"/>
        <v>0</v>
      </c>
      <c r="N219" s="230">
        <f t="shared" si="84"/>
        <v>1</v>
      </c>
      <c r="O219" s="230">
        <f t="shared" si="84"/>
        <v>0</v>
      </c>
      <c r="P219" s="230">
        <f t="shared" si="84"/>
        <v>3</v>
      </c>
      <c r="Q219" s="230">
        <f t="shared" si="84"/>
        <v>0</v>
      </c>
      <c r="R219" s="231">
        <f t="shared" si="84"/>
        <v>0</v>
      </c>
      <c r="S219" s="237">
        <f t="shared" si="81"/>
        <v>128</v>
      </c>
      <c r="T219" s="16"/>
    </row>
    <row r="220" spans="1:25" x14ac:dyDescent="0.3">
      <c r="A220" s="17">
        <v>7</v>
      </c>
      <c r="B220" s="18" t="s">
        <v>11</v>
      </c>
      <c r="C220" s="229">
        <f t="shared" ref="C220:R220" si="85">C197+C174+C152+C130</f>
        <v>3</v>
      </c>
      <c r="D220" s="230">
        <f t="shared" si="85"/>
        <v>8</v>
      </c>
      <c r="E220" s="230">
        <f t="shared" si="85"/>
        <v>5</v>
      </c>
      <c r="F220" s="230">
        <f t="shared" si="85"/>
        <v>8</v>
      </c>
      <c r="G220" s="230">
        <f t="shared" si="85"/>
        <v>16</v>
      </c>
      <c r="H220" s="230">
        <f t="shared" si="85"/>
        <v>69</v>
      </c>
      <c r="I220" s="230">
        <f t="shared" si="85"/>
        <v>0</v>
      </c>
      <c r="J220" s="230">
        <f t="shared" si="85"/>
        <v>8</v>
      </c>
      <c r="K220" s="230">
        <f t="shared" si="85"/>
        <v>1</v>
      </c>
      <c r="L220" s="230">
        <f t="shared" si="85"/>
        <v>2</v>
      </c>
      <c r="M220" s="230">
        <f t="shared" si="85"/>
        <v>0</v>
      </c>
      <c r="N220" s="230">
        <f t="shared" si="85"/>
        <v>4</v>
      </c>
      <c r="O220" s="230">
        <f t="shared" si="85"/>
        <v>5</v>
      </c>
      <c r="P220" s="230">
        <f t="shared" si="85"/>
        <v>6</v>
      </c>
      <c r="Q220" s="230">
        <f t="shared" si="85"/>
        <v>0</v>
      </c>
      <c r="R220" s="231">
        <f t="shared" si="85"/>
        <v>36</v>
      </c>
      <c r="S220" s="237">
        <f t="shared" si="81"/>
        <v>171</v>
      </c>
      <c r="T220" s="16"/>
      <c r="V220" s="2" t="s">
        <v>101</v>
      </c>
    </row>
    <row r="221" spans="1:25" x14ac:dyDescent="0.3">
      <c r="A221" s="17">
        <v>8</v>
      </c>
      <c r="B221" s="18" t="s">
        <v>12</v>
      </c>
      <c r="C221" s="229">
        <f t="shared" ref="C221:R221" si="86">C198+C175+C153+C131</f>
        <v>34</v>
      </c>
      <c r="D221" s="230">
        <f t="shared" si="86"/>
        <v>65</v>
      </c>
      <c r="E221" s="230">
        <f t="shared" si="86"/>
        <v>82</v>
      </c>
      <c r="F221" s="230">
        <f t="shared" si="86"/>
        <v>59</v>
      </c>
      <c r="G221" s="230">
        <f t="shared" si="86"/>
        <v>29</v>
      </c>
      <c r="H221" s="230">
        <f t="shared" si="86"/>
        <v>25</v>
      </c>
      <c r="I221" s="230">
        <f t="shared" si="86"/>
        <v>103</v>
      </c>
      <c r="J221" s="230">
        <f t="shared" si="86"/>
        <v>0</v>
      </c>
      <c r="K221" s="230">
        <f t="shared" si="86"/>
        <v>50</v>
      </c>
      <c r="L221" s="230">
        <f t="shared" si="86"/>
        <v>11</v>
      </c>
      <c r="M221" s="230">
        <f t="shared" si="86"/>
        <v>7</v>
      </c>
      <c r="N221" s="230">
        <f t="shared" si="86"/>
        <v>18</v>
      </c>
      <c r="O221" s="230">
        <f t="shared" si="86"/>
        <v>20</v>
      </c>
      <c r="P221" s="230">
        <f t="shared" si="86"/>
        <v>13</v>
      </c>
      <c r="Q221" s="230">
        <f t="shared" si="86"/>
        <v>9</v>
      </c>
      <c r="R221" s="231">
        <f t="shared" si="86"/>
        <v>88</v>
      </c>
      <c r="S221" s="237">
        <f t="shared" si="81"/>
        <v>613</v>
      </c>
      <c r="T221" s="16"/>
    </row>
    <row r="222" spans="1:25" x14ac:dyDescent="0.3">
      <c r="A222" s="17">
        <v>9</v>
      </c>
      <c r="B222" s="18" t="s">
        <v>13</v>
      </c>
      <c r="C222" s="229">
        <f t="shared" ref="C222:R222" si="87">C199+C176+C154+C132</f>
        <v>4</v>
      </c>
      <c r="D222" s="230">
        <f t="shared" si="87"/>
        <v>43</v>
      </c>
      <c r="E222" s="230">
        <f t="shared" si="87"/>
        <v>4</v>
      </c>
      <c r="F222" s="230">
        <f t="shared" si="87"/>
        <v>0</v>
      </c>
      <c r="G222" s="230">
        <f t="shared" si="87"/>
        <v>0</v>
      </c>
      <c r="H222" s="230">
        <f t="shared" si="87"/>
        <v>0</v>
      </c>
      <c r="I222" s="230">
        <f t="shared" si="87"/>
        <v>0</v>
      </c>
      <c r="J222" s="230">
        <f t="shared" si="87"/>
        <v>3</v>
      </c>
      <c r="K222" s="230">
        <f t="shared" si="87"/>
        <v>0</v>
      </c>
      <c r="L222" s="230">
        <f t="shared" si="87"/>
        <v>6</v>
      </c>
      <c r="M222" s="230">
        <f t="shared" si="87"/>
        <v>10</v>
      </c>
      <c r="N222" s="230">
        <f t="shared" si="87"/>
        <v>8</v>
      </c>
      <c r="O222" s="230">
        <f t="shared" si="87"/>
        <v>4</v>
      </c>
      <c r="P222" s="230">
        <f t="shared" si="87"/>
        <v>0</v>
      </c>
      <c r="Q222" s="230">
        <f t="shared" si="87"/>
        <v>0</v>
      </c>
      <c r="R222" s="231">
        <f t="shared" si="87"/>
        <v>17</v>
      </c>
      <c r="S222" s="237">
        <f t="shared" si="81"/>
        <v>99</v>
      </c>
      <c r="T222" s="16"/>
      <c r="U222" s="2" t="s">
        <v>101</v>
      </c>
      <c r="Y222" s="2" t="s">
        <v>101</v>
      </c>
    </row>
    <row r="223" spans="1:25" x14ac:dyDescent="0.3">
      <c r="A223" s="17">
        <v>10</v>
      </c>
      <c r="B223" s="18" t="s">
        <v>14</v>
      </c>
      <c r="C223" s="229">
        <f t="shared" ref="C223:R223" si="88">C200+C177+C155+C133</f>
        <v>8</v>
      </c>
      <c r="D223" s="230">
        <f t="shared" si="88"/>
        <v>3</v>
      </c>
      <c r="E223" s="230">
        <f t="shared" si="88"/>
        <v>6</v>
      </c>
      <c r="F223" s="230">
        <f t="shared" si="88"/>
        <v>6</v>
      </c>
      <c r="G223" s="230">
        <f t="shared" si="88"/>
        <v>4</v>
      </c>
      <c r="H223" s="230">
        <f t="shared" si="88"/>
        <v>0</v>
      </c>
      <c r="I223" s="230">
        <f t="shared" si="88"/>
        <v>2</v>
      </c>
      <c r="J223" s="230">
        <f t="shared" si="88"/>
        <v>11</v>
      </c>
      <c r="K223" s="230">
        <f t="shared" si="88"/>
        <v>6</v>
      </c>
      <c r="L223" s="230">
        <f t="shared" si="88"/>
        <v>0</v>
      </c>
      <c r="M223" s="230">
        <f t="shared" si="88"/>
        <v>2</v>
      </c>
      <c r="N223" s="230">
        <f t="shared" si="88"/>
        <v>6</v>
      </c>
      <c r="O223" s="230">
        <f t="shared" si="88"/>
        <v>0</v>
      </c>
      <c r="P223" s="230">
        <f t="shared" si="88"/>
        <v>0</v>
      </c>
      <c r="Q223" s="230">
        <f t="shared" si="88"/>
        <v>0</v>
      </c>
      <c r="R223" s="231">
        <f t="shared" si="88"/>
        <v>0</v>
      </c>
      <c r="S223" s="237">
        <f t="shared" si="81"/>
        <v>54</v>
      </c>
      <c r="T223" s="16"/>
    </row>
    <row r="224" spans="1:25" ht="20.25" customHeight="1" x14ac:dyDescent="0.3">
      <c r="A224" s="17">
        <v>11</v>
      </c>
      <c r="B224" s="18" t="s">
        <v>15</v>
      </c>
      <c r="C224" s="229">
        <f t="shared" ref="C224:R224" si="89">C201+C178+C156+C134</f>
        <v>1</v>
      </c>
      <c r="D224" s="230">
        <f t="shared" si="89"/>
        <v>2</v>
      </c>
      <c r="E224" s="230">
        <f t="shared" si="89"/>
        <v>0</v>
      </c>
      <c r="F224" s="230">
        <f t="shared" si="89"/>
        <v>0</v>
      </c>
      <c r="G224" s="230">
        <f t="shared" si="89"/>
        <v>0</v>
      </c>
      <c r="H224" s="230">
        <f t="shared" si="89"/>
        <v>0</v>
      </c>
      <c r="I224" s="230">
        <f t="shared" si="89"/>
        <v>2</v>
      </c>
      <c r="J224" s="230">
        <f t="shared" si="89"/>
        <v>0</v>
      </c>
      <c r="K224" s="230">
        <f t="shared" si="89"/>
        <v>0</v>
      </c>
      <c r="L224" s="230">
        <f t="shared" si="89"/>
        <v>0</v>
      </c>
      <c r="M224" s="230">
        <f t="shared" si="89"/>
        <v>0</v>
      </c>
      <c r="N224" s="230">
        <f t="shared" si="89"/>
        <v>23</v>
      </c>
      <c r="O224" s="230">
        <f t="shared" si="89"/>
        <v>0</v>
      </c>
      <c r="P224" s="230">
        <f t="shared" si="89"/>
        <v>0</v>
      </c>
      <c r="Q224" s="230">
        <f t="shared" si="89"/>
        <v>0</v>
      </c>
      <c r="R224" s="231">
        <f t="shared" si="89"/>
        <v>0</v>
      </c>
      <c r="S224" s="237">
        <f t="shared" si="81"/>
        <v>28</v>
      </c>
      <c r="T224" s="16"/>
    </row>
    <row r="225" spans="1:20" x14ac:dyDescent="0.3">
      <c r="A225" s="17">
        <v>12</v>
      </c>
      <c r="B225" s="18" t="s">
        <v>16</v>
      </c>
      <c r="C225" s="229">
        <f t="shared" ref="C225:R225" si="90">C202+C179+C157+C135</f>
        <v>4</v>
      </c>
      <c r="D225" s="230">
        <f t="shared" si="90"/>
        <v>0</v>
      </c>
      <c r="E225" s="230">
        <f t="shared" si="90"/>
        <v>0</v>
      </c>
      <c r="F225" s="230">
        <f t="shared" si="90"/>
        <v>2</v>
      </c>
      <c r="G225" s="230">
        <f t="shared" si="90"/>
        <v>1</v>
      </c>
      <c r="H225" s="230">
        <f t="shared" si="90"/>
        <v>0</v>
      </c>
      <c r="I225" s="230">
        <f t="shared" si="90"/>
        <v>0</v>
      </c>
      <c r="J225" s="230">
        <f t="shared" si="90"/>
        <v>0</v>
      </c>
      <c r="K225" s="230">
        <f t="shared" si="90"/>
        <v>1</v>
      </c>
      <c r="L225" s="230">
        <f t="shared" si="90"/>
        <v>6</v>
      </c>
      <c r="M225" s="230">
        <f t="shared" si="90"/>
        <v>54</v>
      </c>
      <c r="N225" s="230">
        <f t="shared" si="90"/>
        <v>0</v>
      </c>
      <c r="O225" s="230">
        <f t="shared" si="90"/>
        <v>60</v>
      </c>
      <c r="P225" s="230">
        <f t="shared" si="90"/>
        <v>1</v>
      </c>
      <c r="Q225" s="230">
        <f t="shared" si="90"/>
        <v>0</v>
      </c>
      <c r="R225" s="231">
        <f t="shared" si="90"/>
        <v>29</v>
      </c>
      <c r="S225" s="237">
        <f t="shared" si="81"/>
        <v>158</v>
      </c>
      <c r="T225" s="16"/>
    </row>
    <row r="226" spans="1:20" x14ac:dyDescent="0.3">
      <c r="A226" s="17">
        <v>13</v>
      </c>
      <c r="B226" s="18" t="s">
        <v>17</v>
      </c>
      <c r="C226" s="229">
        <f t="shared" ref="C226:R226" si="91">C203+C180+C158+C136</f>
        <v>3</v>
      </c>
      <c r="D226" s="230">
        <f t="shared" si="91"/>
        <v>1</v>
      </c>
      <c r="E226" s="230">
        <f t="shared" si="91"/>
        <v>0</v>
      </c>
      <c r="F226" s="230">
        <f t="shared" si="91"/>
        <v>1</v>
      </c>
      <c r="G226" s="230">
        <f t="shared" si="91"/>
        <v>0</v>
      </c>
      <c r="H226" s="230">
        <f t="shared" si="91"/>
        <v>0</v>
      </c>
      <c r="I226" s="230">
        <f t="shared" si="91"/>
        <v>1</v>
      </c>
      <c r="J226" s="230">
        <f t="shared" si="91"/>
        <v>0</v>
      </c>
      <c r="K226" s="230">
        <f t="shared" si="91"/>
        <v>0</v>
      </c>
      <c r="L226" s="230">
        <f t="shared" si="91"/>
        <v>1</v>
      </c>
      <c r="M226" s="230">
        <f t="shared" si="91"/>
        <v>0</v>
      </c>
      <c r="N226" s="230">
        <f t="shared" si="91"/>
        <v>21</v>
      </c>
      <c r="O226" s="230">
        <f t="shared" si="91"/>
        <v>0</v>
      </c>
      <c r="P226" s="230">
        <f t="shared" si="91"/>
        <v>6</v>
      </c>
      <c r="Q226" s="230">
        <f t="shared" si="91"/>
        <v>2</v>
      </c>
      <c r="R226" s="231">
        <f t="shared" si="91"/>
        <v>8</v>
      </c>
      <c r="S226" s="237">
        <f t="shared" si="81"/>
        <v>44</v>
      </c>
      <c r="T226" s="16"/>
    </row>
    <row r="227" spans="1:20" x14ac:dyDescent="0.3">
      <c r="A227" s="17">
        <v>14</v>
      </c>
      <c r="B227" s="18" t="s">
        <v>18</v>
      </c>
      <c r="C227" s="229">
        <f t="shared" ref="C227:R227" si="92">C204+C181+C159+C137</f>
        <v>12</v>
      </c>
      <c r="D227" s="230">
        <f t="shared" si="92"/>
        <v>4</v>
      </c>
      <c r="E227" s="230">
        <f t="shared" si="92"/>
        <v>0</v>
      </c>
      <c r="F227" s="230">
        <f t="shared" si="92"/>
        <v>3</v>
      </c>
      <c r="G227" s="230">
        <f t="shared" si="92"/>
        <v>3</v>
      </c>
      <c r="H227" s="230">
        <f t="shared" si="92"/>
        <v>0</v>
      </c>
      <c r="I227" s="230">
        <f t="shared" si="92"/>
        <v>0</v>
      </c>
      <c r="J227" s="230">
        <f t="shared" si="92"/>
        <v>0</v>
      </c>
      <c r="K227" s="230">
        <f t="shared" si="92"/>
        <v>2</v>
      </c>
      <c r="L227" s="230">
        <f t="shared" si="92"/>
        <v>0</v>
      </c>
      <c r="M227" s="230">
        <f t="shared" si="92"/>
        <v>0</v>
      </c>
      <c r="N227" s="230">
        <f t="shared" si="92"/>
        <v>2</v>
      </c>
      <c r="O227" s="230">
        <f t="shared" si="92"/>
        <v>45</v>
      </c>
      <c r="P227" s="230">
        <f t="shared" si="92"/>
        <v>0</v>
      </c>
      <c r="Q227" s="230">
        <f t="shared" si="92"/>
        <v>34</v>
      </c>
      <c r="R227" s="231">
        <f t="shared" si="92"/>
        <v>13</v>
      </c>
      <c r="S227" s="237">
        <f t="shared" si="81"/>
        <v>118</v>
      </c>
      <c r="T227" s="16"/>
    </row>
    <row r="228" spans="1:20" ht="12" thickBot="1" x14ac:dyDescent="0.35">
      <c r="A228" s="19">
        <v>15</v>
      </c>
      <c r="B228" s="20" t="s">
        <v>19</v>
      </c>
      <c r="C228" s="233">
        <f t="shared" ref="C228:R228" si="93">C205+C182+C160+C138</f>
        <v>3</v>
      </c>
      <c r="D228" s="234">
        <f t="shared" si="93"/>
        <v>2</v>
      </c>
      <c r="E228" s="234">
        <f t="shared" si="93"/>
        <v>0</v>
      </c>
      <c r="F228" s="234">
        <f t="shared" si="93"/>
        <v>0</v>
      </c>
      <c r="G228" s="234">
        <f t="shared" si="93"/>
        <v>0</v>
      </c>
      <c r="H228" s="234">
        <f t="shared" si="93"/>
        <v>0</v>
      </c>
      <c r="I228" s="234">
        <f t="shared" si="93"/>
        <v>0</v>
      </c>
      <c r="J228" s="234">
        <f t="shared" si="93"/>
        <v>0</v>
      </c>
      <c r="K228" s="234">
        <f t="shared" si="93"/>
        <v>0</v>
      </c>
      <c r="L228" s="234">
        <f t="shared" si="93"/>
        <v>0</v>
      </c>
      <c r="M228" s="234">
        <f t="shared" si="93"/>
        <v>0</v>
      </c>
      <c r="N228" s="234">
        <f t="shared" si="93"/>
        <v>0</v>
      </c>
      <c r="O228" s="234">
        <f t="shared" si="93"/>
        <v>4</v>
      </c>
      <c r="P228" s="234">
        <f t="shared" si="93"/>
        <v>4</v>
      </c>
      <c r="Q228" s="234">
        <f t="shared" si="93"/>
        <v>0</v>
      </c>
      <c r="R228" s="235">
        <f t="shared" si="93"/>
        <v>11</v>
      </c>
      <c r="S228" s="238">
        <f t="shared" si="81"/>
        <v>24</v>
      </c>
      <c r="T228" s="16"/>
    </row>
    <row r="229" spans="1:20" s="21" customFormat="1" ht="27.75" customHeight="1" x14ac:dyDescent="0.3">
      <c r="A229" s="220"/>
      <c r="B229" s="220" t="s">
        <v>158</v>
      </c>
      <c r="C229" s="221">
        <f>SUM(C214:C228)</f>
        <v>209</v>
      </c>
      <c r="D229" s="217">
        <f t="shared" ref="D229" si="94">SUM(D214:D228)</f>
        <v>354</v>
      </c>
      <c r="E229" s="217">
        <f t="shared" ref="E229" si="95">SUM(E214:E228)</f>
        <v>241</v>
      </c>
      <c r="F229" s="217">
        <f t="shared" ref="F229" si="96">SUM(F214:F228)</f>
        <v>178</v>
      </c>
      <c r="G229" s="217">
        <f t="shared" ref="G229" si="97">SUM(G214:G228)</f>
        <v>169</v>
      </c>
      <c r="H229" s="217">
        <f t="shared" ref="H229" si="98">SUM(H214:H228)</f>
        <v>195</v>
      </c>
      <c r="I229" s="217">
        <f t="shared" ref="I229" si="99">SUM(I214:I228)</f>
        <v>321</v>
      </c>
      <c r="J229" s="217">
        <f t="shared" ref="J229" si="100">SUM(J214:J228)</f>
        <v>188</v>
      </c>
      <c r="K229" s="217">
        <f t="shared" ref="K229" si="101">SUM(K214:K228)</f>
        <v>184</v>
      </c>
      <c r="L229" s="217">
        <f t="shared" ref="L229" si="102">SUM(L214:L228)</f>
        <v>63</v>
      </c>
      <c r="M229" s="217">
        <f t="shared" ref="M229" si="103">SUM(M214:M228)</f>
        <v>96</v>
      </c>
      <c r="N229" s="217">
        <f t="shared" ref="N229" si="104">SUM(N214:N228)</f>
        <v>141</v>
      </c>
      <c r="O229" s="217">
        <f t="shared" ref="O229" si="105">SUM(O214:O228)</f>
        <v>212</v>
      </c>
      <c r="P229" s="217">
        <f t="shared" ref="P229" si="106">SUM(P214:P228)</f>
        <v>95</v>
      </c>
      <c r="Q229" s="217">
        <f t="shared" ref="Q229" si="107">SUM(Q214:Q228)</f>
        <v>64</v>
      </c>
      <c r="R229" s="218">
        <f t="shared" ref="R229" si="108">SUM(R214:R228)</f>
        <v>377</v>
      </c>
      <c r="S229" s="222">
        <f t="shared" ref="S229" si="109">SUM(S214:S228)</f>
        <v>3087</v>
      </c>
    </row>
    <row r="230" spans="1:20" x14ac:dyDescent="0.3">
      <c r="A230" s="23" t="s">
        <v>21</v>
      </c>
      <c r="C230" s="16"/>
      <c r="D230" s="16"/>
      <c r="E230" s="16"/>
      <c r="F230" s="16"/>
      <c r="G230" s="29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</row>
    <row r="231" spans="1:20" x14ac:dyDescent="0.3">
      <c r="C231" s="16"/>
      <c r="D231" s="16"/>
      <c r="E231" s="16"/>
      <c r="F231" s="16"/>
      <c r="G231" s="29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</row>
    <row r="232" spans="1:20" x14ac:dyDescent="0.3">
      <c r="C232" s="16"/>
      <c r="D232" s="16"/>
      <c r="E232" s="16"/>
      <c r="F232" s="16"/>
      <c r="G232" s="29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</row>
    <row r="233" spans="1:20" ht="18.75" customHeight="1" x14ac:dyDescent="0.3">
      <c r="C233" s="16"/>
      <c r="D233" s="16"/>
      <c r="E233" s="16"/>
      <c r="F233" s="16"/>
      <c r="G233" s="29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</row>
    <row r="234" spans="1:20" x14ac:dyDescent="0.3">
      <c r="C234" s="16"/>
      <c r="D234" s="16"/>
      <c r="E234" s="16"/>
      <c r="F234" s="16"/>
      <c r="G234" s="29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</row>
    <row r="235" spans="1:20" x14ac:dyDescent="0.3">
      <c r="C235" s="16"/>
      <c r="D235" s="16"/>
      <c r="E235" s="16"/>
      <c r="F235" s="16"/>
      <c r="G235" s="29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</row>
    <row r="236" spans="1:20" x14ac:dyDescent="0.3">
      <c r="C236" s="16"/>
      <c r="D236" s="16"/>
      <c r="E236" s="16"/>
      <c r="F236" s="16"/>
      <c r="G236" s="29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</row>
    <row r="243" spans="7:7" x14ac:dyDescent="0.3">
      <c r="G243" s="3" t="s">
        <v>101</v>
      </c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10:B10"/>
    <mergeCell ref="C10:S10"/>
    <mergeCell ref="A11:B11"/>
    <mergeCell ref="C11:S11"/>
    <mergeCell ref="A32:B32"/>
    <mergeCell ref="C32:S32"/>
    <mergeCell ref="A33:B33"/>
    <mergeCell ref="C33:S33"/>
    <mergeCell ref="A54:B54"/>
    <mergeCell ref="C54:S54"/>
    <mergeCell ref="A55:B55"/>
    <mergeCell ref="C55:S55"/>
    <mergeCell ref="A76:B76"/>
    <mergeCell ref="C76:S76"/>
    <mergeCell ref="A77:B77"/>
    <mergeCell ref="C77:S77"/>
    <mergeCell ref="A99:B99"/>
    <mergeCell ref="C99:S99"/>
    <mergeCell ref="A100:B100"/>
    <mergeCell ref="C100:S100"/>
    <mergeCell ref="A121:B121"/>
    <mergeCell ref="C121:S121"/>
    <mergeCell ref="A122:B122"/>
    <mergeCell ref="C122:S122"/>
    <mergeCell ref="A143:B143"/>
    <mergeCell ref="C143:S143"/>
    <mergeCell ref="A144:B144"/>
    <mergeCell ref="C144:S144"/>
    <mergeCell ref="A165:B165"/>
    <mergeCell ref="C165:S165"/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3828125" defaultRowHeight="11.6" x14ac:dyDescent="0.3"/>
  <cols>
    <col min="1" max="1" width="4.84375" style="143" customWidth="1"/>
    <col min="2" max="2" width="22" style="59" bestFit="1" customWidth="1"/>
    <col min="3" max="3" width="8" style="59" customWidth="1"/>
    <col min="4" max="4" width="7.69140625" style="59" customWidth="1"/>
    <col min="5" max="32" width="8" style="59" customWidth="1"/>
    <col min="33" max="33" width="11.3828125" style="59" customWidth="1"/>
    <col min="34" max="16384" width="11.3828125" style="59"/>
  </cols>
  <sheetData>
    <row r="1" spans="1:32" x14ac:dyDescent="0.3">
      <c r="A1" s="57" t="s">
        <v>24</v>
      </c>
      <c r="B1" s="58"/>
    </row>
    <row r="2" spans="1:32" x14ac:dyDescent="0.3">
      <c r="A2" s="60" t="s">
        <v>0</v>
      </c>
    </row>
    <row r="3" spans="1:32" x14ac:dyDescent="0.3">
      <c r="A3" s="56" t="s">
        <v>138</v>
      </c>
      <c r="B3" s="46"/>
      <c r="C3" s="46"/>
      <c r="D3" s="46"/>
    </row>
    <row r="4" spans="1:32" x14ac:dyDescent="0.3">
      <c r="A4" s="60" t="s">
        <v>59</v>
      </c>
    </row>
    <row r="5" spans="1:32" x14ac:dyDescent="0.3">
      <c r="A5" s="60" t="s">
        <v>124</v>
      </c>
    </row>
    <row r="6" spans="1:32" s="62" customFormat="1" ht="26.25" customHeight="1" thickBot="1" x14ac:dyDescent="0.35">
      <c r="A6" s="61" t="s">
        <v>59</v>
      </c>
      <c r="I6" s="62" t="s">
        <v>101</v>
      </c>
      <c r="N6" s="62" t="s">
        <v>101</v>
      </c>
    </row>
    <row r="7" spans="1:32" s="62" customFormat="1" ht="26.25" customHeight="1" thickBot="1" x14ac:dyDescent="0.35">
      <c r="A7" s="63"/>
      <c r="B7" s="64"/>
      <c r="C7" s="330" t="s">
        <v>107</v>
      </c>
      <c r="D7" s="330"/>
      <c r="E7" s="330"/>
      <c r="F7" s="330"/>
      <c r="G7" s="330"/>
      <c r="H7" s="330"/>
      <c r="I7" s="330" t="s">
        <v>108</v>
      </c>
      <c r="J7" s="330"/>
      <c r="K7" s="330"/>
      <c r="L7" s="330"/>
      <c r="M7" s="330"/>
      <c r="N7" s="330"/>
      <c r="O7" s="330" t="s">
        <v>109</v>
      </c>
      <c r="P7" s="330"/>
      <c r="Q7" s="330"/>
      <c r="R7" s="330"/>
      <c r="S7" s="330"/>
      <c r="T7" s="330"/>
      <c r="U7" s="330" t="s">
        <v>110</v>
      </c>
      <c r="V7" s="330"/>
      <c r="W7" s="330"/>
      <c r="X7" s="330"/>
      <c r="Y7" s="330"/>
      <c r="Z7" s="330"/>
      <c r="AA7" s="330" t="s">
        <v>60</v>
      </c>
      <c r="AB7" s="330"/>
      <c r="AC7" s="330"/>
      <c r="AD7" s="330"/>
      <c r="AE7" s="330"/>
      <c r="AF7" s="330"/>
    </row>
    <row r="8" spans="1:32" s="62" customFormat="1" ht="114" customHeight="1" thickBot="1" x14ac:dyDescent="0.35">
      <c r="A8" s="65" t="s">
        <v>3</v>
      </c>
      <c r="B8" s="66" t="s">
        <v>4</v>
      </c>
      <c r="C8" s="65" t="s">
        <v>61</v>
      </c>
      <c r="D8" s="67" t="s">
        <v>111</v>
      </c>
      <c r="E8" s="67" t="s">
        <v>112</v>
      </c>
      <c r="F8" s="68" t="s">
        <v>62</v>
      </c>
      <c r="G8" s="68" t="s">
        <v>63</v>
      </c>
      <c r="H8" s="65" t="s">
        <v>64</v>
      </c>
      <c r="I8" s="65" t="s">
        <v>61</v>
      </c>
      <c r="J8" s="67" t="s">
        <v>111</v>
      </c>
      <c r="K8" s="67" t="s">
        <v>112</v>
      </c>
      <c r="L8" s="68" t="s">
        <v>62</v>
      </c>
      <c r="M8" s="68" t="s">
        <v>63</v>
      </c>
      <c r="N8" s="65" t="s">
        <v>64</v>
      </c>
      <c r="O8" s="65" t="s">
        <v>61</v>
      </c>
      <c r="P8" s="67" t="s">
        <v>111</v>
      </c>
      <c r="Q8" s="67" t="s">
        <v>112</v>
      </c>
      <c r="R8" s="68" t="s">
        <v>62</v>
      </c>
      <c r="S8" s="68" t="s">
        <v>63</v>
      </c>
      <c r="T8" s="65" t="s">
        <v>64</v>
      </c>
      <c r="U8" s="65" t="s">
        <v>61</v>
      </c>
      <c r="V8" s="67" t="s">
        <v>111</v>
      </c>
      <c r="W8" s="67" t="s">
        <v>112</v>
      </c>
      <c r="X8" s="68" t="s">
        <v>62</v>
      </c>
      <c r="Y8" s="68" t="s">
        <v>63</v>
      </c>
      <c r="Z8" s="65" t="s">
        <v>64</v>
      </c>
      <c r="AA8" s="65" t="s">
        <v>61</v>
      </c>
      <c r="AB8" s="67" t="s">
        <v>111</v>
      </c>
      <c r="AC8" s="67" t="s">
        <v>112</v>
      </c>
      <c r="AD8" s="68" t="s">
        <v>62</v>
      </c>
      <c r="AE8" s="68" t="s">
        <v>63</v>
      </c>
      <c r="AF8" s="69" t="s">
        <v>64</v>
      </c>
    </row>
    <row r="9" spans="1:32" ht="15" customHeight="1" x14ac:dyDescent="0.3">
      <c r="A9" s="70">
        <v>1</v>
      </c>
      <c r="B9" s="71" t="s">
        <v>5</v>
      </c>
      <c r="C9" s="72">
        <v>167</v>
      </c>
      <c r="D9" s="73">
        <v>8</v>
      </c>
      <c r="E9" s="73">
        <v>159</v>
      </c>
      <c r="F9" s="74">
        <v>5</v>
      </c>
      <c r="G9" s="74">
        <v>5</v>
      </c>
      <c r="H9" s="75">
        <v>10</v>
      </c>
      <c r="I9" s="72">
        <v>157</v>
      </c>
      <c r="J9" s="73">
        <v>43</v>
      </c>
      <c r="K9" s="73">
        <v>114</v>
      </c>
      <c r="L9" s="74">
        <v>69</v>
      </c>
      <c r="M9" s="74">
        <v>45</v>
      </c>
      <c r="N9" s="75">
        <v>114</v>
      </c>
      <c r="O9" s="72">
        <v>79</v>
      </c>
      <c r="P9" s="73">
        <v>35</v>
      </c>
      <c r="Q9" s="73">
        <v>44</v>
      </c>
      <c r="R9" s="74">
        <v>53</v>
      </c>
      <c r="S9" s="74">
        <v>14</v>
      </c>
      <c r="T9" s="75">
        <v>67</v>
      </c>
      <c r="U9" s="76">
        <v>0</v>
      </c>
      <c r="V9" s="77">
        <v>0</v>
      </c>
      <c r="W9" s="77">
        <v>0</v>
      </c>
      <c r="X9" s="77">
        <v>0</v>
      </c>
      <c r="Y9" s="77">
        <v>0</v>
      </c>
      <c r="Z9" s="78">
        <v>0</v>
      </c>
      <c r="AA9" s="76">
        <v>403</v>
      </c>
      <c r="AB9" s="77">
        <v>86</v>
      </c>
      <c r="AC9" s="77">
        <v>317</v>
      </c>
      <c r="AD9" s="77">
        <v>127</v>
      </c>
      <c r="AE9" s="77">
        <v>64</v>
      </c>
      <c r="AF9" s="79">
        <v>191</v>
      </c>
    </row>
    <row r="10" spans="1:32" ht="12.75" customHeight="1" x14ac:dyDescent="0.3">
      <c r="A10" s="80">
        <v>2</v>
      </c>
      <c r="B10" s="81" t="s">
        <v>6</v>
      </c>
      <c r="C10" s="82">
        <v>185</v>
      </c>
      <c r="D10" s="83">
        <v>6</v>
      </c>
      <c r="E10" s="83">
        <v>179</v>
      </c>
      <c r="F10" s="84">
        <v>4</v>
      </c>
      <c r="G10" s="84">
        <v>3</v>
      </c>
      <c r="H10" s="85">
        <v>7</v>
      </c>
      <c r="I10" s="82">
        <v>154</v>
      </c>
      <c r="J10" s="83">
        <v>56</v>
      </c>
      <c r="K10" s="83">
        <v>98</v>
      </c>
      <c r="L10" s="84">
        <v>104</v>
      </c>
      <c r="M10" s="84">
        <v>30</v>
      </c>
      <c r="N10" s="85">
        <v>134</v>
      </c>
      <c r="O10" s="82">
        <v>34</v>
      </c>
      <c r="P10" s="83">
        <v>11</v>
      </c>
      <c r="Q10" s="83">
        <v>23</v>
      </c>
      <c r="R10" s="84">
        <v>43</v>
      </c>
      <c r="S10" s="84">
        <v>8</v>
      </c>
      <c r="T10" s="85">
        <v>51</v>
      </c>
      <c r="U10" s="86">
        <v>0</v>
      </c>
      <c r="V10" s="87">
        <v>0</v>
      </c>
      <c r="W10" s="87">
        <v>0</v>
      </c>
      <c r="X10" s="87">
        <v>0</v>
      </c>
      <c r="Y10" s="87">
        <v>0</v>
      </c>
      <c r="Z10" s="88">
        <v>0</v>
      </c>
      <c r="AA10" s="86">
        <v>373</v>
      </c>
      <c r="AB10" s="87">
        <v>73</v>
      </c>
      <c r="AC10" s="87">
        <v>300</v>
      </c>
      <c r="AD10" s="87">
        <v>151</v>
      </c>
      <c r="AE10" s="87">
        <v>41</v>
      </c>
      <c r="AF10" s="89">
        <v>192</v>
      </c>
    </row>
    <row r="11" spans="1:32" x14ac:dyDescent="0.3">
      <c r="A11" s="80">
        <v>3</v>
      </c>
      <c r="B11" s="81" t="s">
        <v>7</v>
      </c>
      <c r="C11" s="82">
        <v>173</v>
      </c>
      <c r="D11" s="83">
        <v>0</v>
      </c>
      <c r="E11" s="83">
        <v>173</v>
      </c>
      <c r="F11" s="84">
        <v>2</v>
      </c>
      <c r="G11" s="84">
        <v>2</v>
      </c>
      <c r="H11" s="85">
        <v>4</v>
      </c>
      <c r="I11" s="82">
        <v>64</v>
      </c>
      <c r="J11" s="83">
        <v>15</v>
      </c>
      <c r="K11" s="83">
        <v>49</v>
      </c>
      <c r="L11" s="84">
        <v>51</v>
      </c>
      <c r="M11" s="84">
        <v>30</v>
      </c>
      <c r="N11" s="85">
        <v>81</v>
      </c>
      <c r="O11" s="82">
        <v>8</v>
      </c>
      <c r="P11" s="83">
        <v>4</v>
      </c>
      <c r="Q11" s="83">
        <v>4</v>
      </c>
      <c r="R11" s="84">
        <v>20</v>
      </c>
      <c r="S11" s="84">
        <v>6</v>
      </c>
      <c r="T11" s="85">
        <v>26</v>
      </c>
      <c r="U11" s="86">
        <v>0</v>
      </c>
      <c r="V11" s="87">
        <v>0</v>
      </c>
      <c r="W11" s="87">
        <v>0</v>
      </c>
      <c r="X11" s="87">
        <v>0</v>
      </c>
      <c r="Y11" s="87">
        <v>0</v>
      </c>
      <c r="Z11" s="88">
        <v>0</v>
      </c>
      <c r="AA11" s="86">
        <v>245</v>
      </c>
      <c r="AB11" s="87">
        <v>19</v>
      </c>
      <c r="AC11" s="87">
        <v>226</v>
      </c>
      <c r="AD11" s="87">
        <v>73</v>
      </c>
      <c r="AE11" s="87">
        <v>38</v>
      </c>
      <c r="AF11" s="89">
        <v>111</v>
      </c>
    </row>
    <row r="12" spans="1:32" x14ac:dyDescent="0.3">
      <c r="A12" s="80">
        <v>4</v>
      </c>
      <c r="B12" s="81" t="s">
        <v>8</v>
      </c>
      <c r="C12" s="82">
        <v>147</v>
      </c>
      <c r="D12" s="83">
        <v>0</v>
      </c>
      <c r="E12" s="83">
        <v>147</v>
      </c>
      <c r="F12" s="84">
        <v>10</v>
      </c>
      <c r="G12" s="84">
        <v>4</v>
      </c>
      <c r="H12" s="85">
        <v>14</v>
      </c>
      <c r="I12" s="82">
        <v>31</v>
      </c>
      <c r="J12" s="83">
        <v>5</v>
      </c>
      <c r="K12" s="83">
        <v>26</v>
      </c>
      <c r="L12" s="84">
        <v>22</v>
      </c>
      <c r="M12" s="84">
        <v>27</v>
      </c>
      <c r="N12" s="85">
        <v>49</v>
      </c>
      <c r="O12" s="82">
        <v>8</v>
      </c>
      <c r="P12" s="83">
        <v>1</v>
      </c>
      <c r="Q12" s="83">
        <v>7</v>
      </c>
      <c r="R12" s="84">
        <v>17</v>
      </c>
      <c r="S12" s="84">
        <v>16</v>
      </c>
      <c r="T12" s="85">
        <v>33</v>
      </c>
      <c r="U12" s="86">
        <v>0</v>
      </c>
      <c r="V12" s="87">
        <v>0</v>
      </c>
      <c r="W12" s="87">
        <v>0</v>
      </c>
      <c r="X12" s="87">
        <v>0</v>
      </c>
      <c r="Y12" s="87">
        <v>0</v>
      </c>
      <c r="Z12" s="88">
        <v>0</v>
      </c>
      <c r="AA12" s="86">
        <v>186</v>
      </c>
      <c r="AB12" s="87">
        <v>6</v>
      </c>
      <c r="AC12" s="87">
        <v>180</v>
      </c>
      <c r="AD12" s="87">
        <v>49</v>
      </c>
      <c r="AE12" s="87">
        <v>47</v>
      </c>
      <c r="AF12" s="89">
        <v>96</v>
      </c>
    </row>
    <row r="13" spans="1:32" x14ac:dyDescent="0.3">
      <c r="A13" s="80">
        <v>5</v>
      </c>
      <c r="B13" s="81" t="s">
        <v>9</v>
      </c>
      <c r="C13" s="82">
        <v>156</v>
      </c>
      <c r="D13" s="83">
        <v>2</v>
      </c>
      <c r="E13" s="83">
        <v>154</v>
      </c>
      <c r="F13" s="84">
        <v>0</v>
      </c>
      <c r="G13" s="84">
        <v>0</v>
      </c>
      <c r="H13" s="85">
        <v>0</v>
      </c>
      <c r="I13" s="82">
        <v>97</v>
      </c>
      <c r="J13" s="83">
        <v>12</v>
      </c>
      <c r="K13" s="83">
        <v>85</v>
      </c>
      <c r="L13" s="84">
        <v>45</v>
      </c>
      <c r="M13" s="84">
        <v>39</v>
      </c>
      <c r="N13" s="85">
        <v>84</v>
      </c>
      <c r="O13" s="82">
        <v>28</v>
      </c>
      <c r="P13" s="83">
        <v>2</v>
      </c>
      <c r="Q13" s="83">
        <v>26</v>
      </c>
      <c r="R13" s="84">
        <v>33</v>
      </c>
      <c r="S13" s="84">
        <v>25</v>
      </c>
      <c r="T13" s="85">
        <v>58</v>
      </c>
      <c r="U13" s="86">
        <v>0</v>
      </c>
      <c r="V13" s="87">
        <v>0</v>
      </c>
      <c r="W13" s="87">
        <v>0</v>
      </c>
      <c r="X13" s="87">
        <v>0</v>
      </c>
      <c r="Y13" s="87">
        <v>0</v>
      </c>
      <c r="Z13" s="88">
        <v>0</v>
      </c>
      <c r="AA13" s="86">
        <v>281</v>
      </c>
      <c r="AB13" s="87">
        <v>16</v>
      </c>
      <c r="AC13" s="87">
        <v>265</v>
      </c>
      <c r="AD13" s="87">
        <v>78</v>
      </c>
      <c r="AE13" s="87">
        <v>64</v>
      </c>
      <c r="AF13" s="89">
        <v>142</v>
      </c>
    </row>
    <row r="14" spans="1:32" ht="20.25" customHeight="1" x14ac:dyDescent="0.3">
      <c r="A14" s="80">
        <v>6</v>
      </c>
      <c r="B14" s="81" t="s">
        <v>10</v>
      </c>
      <c r="C14" s="82">
        <v>98</v>
      </c>
      <c r="D14" s="83">
        <v>3</v>
      </c>
      <c r="E14" s="83">
        <v>95</v>
      </c>
      <c r="F14" s="90">
        <v>1</v>
      </c>
      <c r="G14" s="90">
        <v>4</v>
      </c>
      <c r="H14" s="85">
        <v>5</v>
      </c>
      <c r="I14" s="82">
        <v>48</v>
      </c>
      <c r="J14" s="83">
        <v>12</v>
      </c>
      <c r="K14" s="83">
        <v>36</v>
      </c>
      <c r="L14" s="90">
        <v>42</v>
      </c>
      <c r="M14" s="90">
        <v>53</v>
      </c>
      <c r="N14" s="85">
        <v>95</v>
      </c>
      <c r="O14" s="82">
        <v>9</v>
      </c>
      <c r="P14" s="83">
        <v>1</v>
      </c>
      <c r="Q14" s="83">
        <v>8</v>
      </c>
      <c r="R14" s="90">
        <v>35</v>
      </c>
      <c r="S14" s="90">
        <v>29</v>
      </c>
      <c r="T14" s="85">
        <v>64</v>
      </c>
      <c r="U14" s="86">
        <v>0</v>
      </c>
      <c r="V14" s="91">
        <v>0</v>
      </c>
      <c r="W14" s="91">
        <v>0</v>
      </c>
      <c r="X14" s="91">
        <v>0</v>
      </c>
      <c r="Y14" s="91">
        <v>0</v>
      </c>
      <c r="Z14" s="88">
        <v>0</v>
      </c>
      <c r="AA14" s="86">
        <v>155</v>
      </c>
      <c r="AB14" s="91">
        <v>16</v>
      </c>
      <c r="AC14" s="91">
        <v>139</v>
      </c>
      <c r="AD14" s="91">
        <v>78</v>
      </c>
      <c r="AE14" s="91">
        <v>86</v>
      </c>
      <c r="AF14" s="89">
        <v>164</v>
      </c>
    </row>
    <row r="15" spans="1:32" x14ac:dyDescent="0.3">
      <c r="A15" s="80">
        <v>7</v>
      </c>
      <c r="B15" s="81" t="s">
        <v>11</v>
      </c>
      <c r="C15" s="82">
        <v>146</v>
      </c>
      <c r="D15" s="83">
        <v>2</v>
      </c>
      <c r="E15" s="83">
        <v>144</v>
      </c>
      <c r="F15" s="84">
        <v>1</v>
      </c>
      <c r="G15" s="84">
        <v>6</v>
      </c>
      <c r="H15" s="85">
        <v>7</v>
      </c>
      <c r="I15" s="82">
        <v>94</v>
      </c>
      <c r="J15" s="83">
        <v>20</v>
      </c>
      <c r="K15" s="83">
        <v>74</v>
      </c>
      <c r="L15" s="84">
        <v>86</v>
      </c>
      <c r="M15" s="84">
        <v>104</v>
      </c>
      <c r="N15" s="85">
        <v>190</v>
      </c>
      <c r="O15" s="82">
        <v>20</v>
      </c>
      <c r="P15" s="83">
        <v>7</v>
      </c>
      <c r="Q15" s="83">
        <v>13</v>
      </c>
      <c r="R15" s="84">
        <v>72</v>
      </c>
      <c r="S15" s="84">
        <v>49</v>
      </c>
      <c r="T15" s="85">
        <v>121</v>
      </c>
      <c r="U15" s="86">
        <v>0</v>
      </c>
      <c r="V15" s="87">
        <v>0</v>
      </c>
      <c r="W15" s="87">
        <v>0</v>
      </c>
      <c r="X15" s="87">
        <v>0</v>
      </c>
      <c r="Y15" s="87">
        <v>0</v>
      </c>
      <c r="Z15" s="88">
        <v>0</v>
      </c>
      <c r="AA15" s="86">
        <v>260</v>
      </c>
      <c r="AB15" s="87">
        <v>29</v>
      </c>
      <c r="AC15" s="87">
        <v>231</v>
      </c>
      <c r="AD15" s="87">
        <v>159</v>
      </c>
      <c r="AE15" s="87">
        <v>159</v>
      </c>
      <c r="AF15" s="89">
        <v>318</v>
      </c>
    </row>
    <row r="16" spans="1:32" x14ac:dyDescent="0.3">
      <c r="A16" s="80">
        <v>8</v>
      </c>
      <c r="B16" s="81" t="s">
        <v>12</v>
      </c>
      <c r="C16" s="82">
        <v>157</v>
      </c>
      <c r="D16" s="83">
        <v>0</v>
      </c>
      <c r="E16" s="83">
        <v>157</v>
      </c>
      <c r="F16" s="84">
        <v>1</v>
      </c>
      <c r="G16" s="84">
        <v>15</v>
      </c>
      <c r="H16" s="85">
        <v>16</v>
      </c>
      <c r="I16" s="82">
        <v>74</v>
      </c>
      <c r="J16" s="83">
        <v>9</v>
      </c>
      <c r="K16" s="83">
        <v>65</v>
      </c>
      <c r="L16" s="84">
        <v>55</v>
      </c>
      <c r="M16" s="84">
        <v>67</v>
      </c>
      <c r="N16" s="85">
        <v>122</v>
      </c>
      <c r="O16" s="82">
        <v>17</v>
      </c>
      <c r="P16" s="83">
        <v>6</v>
      </c>
      <c r="Q16" s="83">
        <v>11</v>
      </c>
      <c r="R16" s="84">
        <v>64</v>
      </c>
      <c r="S16" s="84">
        <v>46</v>
      </c>
      <c r="T16" s="85">
        <v>110</v>
      </c>
      <c r="U16" s="86">
        <v>0</v>
      </c>
      <c r="V16" s="87">
        <v>0</v>
      </c>
      <c r="W16" s="87">
        <v>0</v>
      </c>
      <c r="X16" s="87">
        <v>0</v>
      </c>
      <c r="Y16" s="87">
        <v>0</v>
      </c>
      <c r="Z16" s="88">
        <v>0</v>
      </c>
      <c r="AA16" s="86">
        <v>248</v>
      </c>
      <c r="AB16" s="87">
        <v>15</v>
      </c>
      <c r="AC16" s="87">
        <v>233</v>
      </c>
      <c r="AD16" s="87">
        <v>120</v>
      </c>
      <c r="AE16" s="87">
        <v>128</v>
      </c>
      <c r="AF16" s="89">
        <v>248</v>
      </c>
    </row>
    <row r="17" spans="1:32" x14ac:dyDescent="0.3">
      <c r="A17" s="80">
        <v>9</v>
      </c>
      <c r="B17" s="81" t="s">
        <v>13</v>
      </c>
      <c r="C17" s="82">
        <v>91</v>
      </c>
      <c r="D17" s="83">
        <v>3</v>
      </c>
      <c r="E17" s="83">
        <v>88</v>
      </c>
      <c r="F17" s="84">
        <v>0</v>
      </c>
      <c r="G17" s="84">
        <v>4</v>
      </c>
      <c r="H17" s="85">
        <v>4</v>
      </c>
      <c r="I17" s="82">
        <v>102</v>
      </c>
      <c r="J17" s="83">
        <v>34</v>
      </c>
      <c r="K17" s="83">
        <v>68</v>
      </c>
      <c r="L17" s="84">
        <v>52</v>
      </c>
      <c r="M17" s="84">
        <v>65</v>
      </c>
      <c r="N17" s="85">
        <v>117</v>
      </c>
      <c r="O17" s="82">
        <v>44</v>
      </c>
      <c r="P17" s="83">
        <v>24</v>
      </c>
      <c r="Q17" s="83">
        <v>20</v>
      </c>
      <c r="R17" s="84">
        <v>69</v>
      </c>
      <c r="S17" s="84">
        <v>31</v>
      </c>
      <c r="T17" s="85">
        <v>100</v>
      </c>
      <c r="U17" s="86">
        <v>0</v>
      </c>
      <c r="V17" s="87">
        <v>0</v>
      </c>
      <c r="W17" s="87">
        <v>0</v>
      </c>
      <c r="X17" s="87">
        <v>0</v>
      </c>
      <c r="Y17" s="87">
        <v>0</v>
      </c>
      <c r="Z17" s="88">
        <v>0</v>
      </c>
      <c r="AA17" s="86">
        <v>237</v>
      </c>
      <c r="AB17" s="87">
        <v>61</v>
      </c>
      <c r="AC17" s="87">
        <v>176</v>
      </c>
      <c r="AD17" s="87">
        <v>121</v>
      </c>
      <c r="AE17" s="87">
        <v>100</v>
      </c>
      <c r="AF17" s="89">
        <v>221</v>
      </c>
    </row>
    <row r="18" spans="1:32" x14ac:dyDescent="0.3">
      <c r="A18" s="80">
        <v>10</v>
      </c>
      <c r="B18" s="81" t="s">
        <v>14</v>
      </c>
      <c r="C18" s="82">
        <v>74</v>
      </c>
      <c r="D18" s="83">
        <v>2</v>
      </c>
      <c r="E18" s="83">
        <v>72</v>
      </c>
      <c r="F18" s="84">
        <v>4</v>
      </c>
      <c r="G18" s="84">
        <v>0</v>
      </c>
      <c r="H18" s="85">
        <v>4</v>
      </c>
      <c r="I18" s="82">
        <v>77</v>
      </c>
      <c r="J18" s="83">
        <v>6</v>
      </c>
      <c r="K18" s="83">
        <v>71</v>
      </c>
      <c r="L18" s="84">
        <v>42</v>
      </c>
      <c r="M18" s="84">
        <v>0</v>
      </c>
      <c r="N18" s="85">
        <v>42</v>
      </c>
      <c r="O18" s="82">
        <v>53</v>
      </c>
      <c r="P18" s="83">
        <v>30</v>
      </c>
      <c r="Q18" s="83">
        <v>23</v>
      </c>
      <c r="R18" s="84">
        <v>74</v>
      </c>
      <c r="S18" s="84">
        <v>0</v>
      </c>
      <c r="T18" s="85">
        <v>74</v>
      </c>
      <c r="U18" s="86">
        <v>0</v>
      </c>
      <c r="V18" s="87">
        <v>0</v>
      </c>
      <c r="W18" s="87">
        <v>0</v>
      </c>
      <c r="X18" s="87">
        <v>0</v>
      </c>
      <c r="Y18" s="87">
        <v>0</v>
      </c>
      <c r="Z18" s="88">
        <v>0</v>
      </c>
      <c r="AA18" s="86">
        <v>204</v>
      </c>
      <c r="AB18" s="87">
        <v>38</v>
      </c>
      <c r="AC18" s="87">
        <v>166</v>
      </c>
      <c r="AD18" s="87">
        <v>120</v>
      </c>
      <c r="AE18" s="87">
        <v>0</v>
      </c>
      <c r="AF18" s="89">
        <v>120</v>
      </c>
    </row>
    <row r="19" spans="1:32" ht="20.25" customHeight="1" x14ac:dyDescent="0.3">
      <c r="A19" s="80">
        <v>11</v>
      </c>
      <c r="B19" s="81" t="s">
        <v>15</v>
      </c>
      <c r="C19" s="82">
        <v>28</v>
      </c>
      <c r="D19" s="83">
        <v>3</v>
      </c>
      <c r="E19" s="83">
        <v>25</v>
      </c>
      <c r="F19" s="84">
        <v>0</v>
      </c>
      <c r="G19" s="84">
        <v>0</v>
      </c>
      <c r="H19" s="85">
        <v>0</v>
      </c>
      <c r="I19" s="82">
        <v>114</v>
      </c>
      <c r="J19" s="83">
        <v>79</v>
      </c>
      <c r="K19" s="83">
        <v>35</v>
      </c>
      <c r="L19" s="84">
        <v>86</v>
      </c>
      <c r="M19" s="84">
        <v>28</v>
      </c>
      <c r="N19" s="85">
        <v>114</v>
      </c>
      <c r="O19" s="82">
        <v>42</v>
      </c>
      <c r="P19" s="83">
        <v>36</v>
      </c>
      <c r="Q19" s="83">
        <v>6</v>
      </c>
      <c r="R19" s="84">
        <v>148</v>
      </c>
      <c r="S19" s="84">
        <v>22</v>
      </c>
      <c r="T19" s="85">
        <v>170</v>
      </c>
      <c r="U19" s="86">
        <v>0</v>
      </c>
      <c r="V19" s="87">
        <v>0</v>
      </c>
      <c r="W19" s="87">
        <v>0</v>
      </c>
      <c r="X19" s="87">
        <v>0</v>
      </c>
      <c r="Y19" s="87">
        <v>0</v>
      </c>
      <c r="Z19" s="88">
        <v>0</v>
      </c>
      <c r="AA19" s="86">
        <v>184</v>
      </c>
      <c r="AB19" s="87">
        <v>118</v>
      </c>
      <c r="AC19" s="87">
        <v>66</v>
      </c>
      <c r="AD19" s="87">
        <v>234</v>
      </c>
      <c r="AE19" s="87">
        <v>50</v>
      </c>
      <c r="AF19" s="89">
        <v>284</v>
      </c>
    </row>
    <row r="20" spans="1:32" x14ac:dyDescent="0.3">
      <c r="A20" s="80">
        <v>12</v>
      </c>
      <c r="B20" s="81" t="s">
        <v>16</v>
      </c>
      <c r="C20" s="82">
        <v>141</v>
      </c>
      <c r="D20" s="83">
        <v>2</v>
      </c>
      <c r="E20" s="83">
        <v>139</v>
      </c>
      <c r="F20" s="84">
        <v>0</v>
      </c>
      <c r="G20" s="84">
        <v>2</v>
      </c>
      <c r="H20" s="85">
        <v>2</v>
      </c>
      <c r="I20" s="82">
        <v>212</v>
      </c>
      <c r="J20" s="83">
        <v>63</v>
      </c>
      <c r="K20" s="83">
        <v>149</v>
      </c>
      <c r="L20" s="84">
        <v>59</v>
      </c>
      <c r="M20" s="84">
        <v>27</v>
      </c>
      <c r="N20" s="85">
        <v>86</v>
      </c>
      <c r="O20" s="82">
        <v>85</v>
      </c>
      <c r="P20" s="83">
        <v>32</v>
      </c>
      <c r="Q20" s="83">
        <v>53</v>
      </c>
      <c r="R20" s="84">
        <v>109</v>
      </c>
      <c r="S20" s="84">
        <v>21</v>
      </c>
      <c r="T20" s="85">
        <v>130</v>
      </c>
      <c r="U20" s="86">
        <v>0</v>
      </c>
      <c r="V20" s="87">
        <v>0</v>
      </c>
      <c r="W20" s="87">
        <v>0</v>
      </c>
      <c r="X20" s="87">
        <v>0</v>
      </c>
      <c r="Y20" s="87">
        <v>0</v>
      </c>
      <c r="Z20" s="88">
        <v>0</v>
      </c>
      <c r="AA20" s="86">
        <v>438</v>
      </c>
      <c r="AB20" s="87">
        <v>97</v>
      </c>
      <c r="AC20" s="87">
        <v>341</v>
      </c>
      <c r="AD20" s="87">
        <v>168</v>
      </c>
      <c r="AE20" s="87">
        <v>50</v>
      </c>
      <c r="AF20" s="89">
        <v>218</v>
      </c>
    </row>
    <row r="21" spans="1:32" x14ac:dyDescent="0.3">
      <c r="A21" s="80">
        <v>13</v>
      </c>
      <c r="B21" s="81" t="s">
        <v>17</v>
      </c>
      <c r="C21" s="82">
        <v>200</v>
      </c>
      <c r="D21" s="83">
        <v>6</v>
      </c>
      <c r="E21" s="83">
        <v>194</v>
      </c>
      <c r="F21" s="84">
        <v>1</v>
      </c>
      <c r="G21" s="84">
        <v>2</v>
      </c>
      <c r="H21" s="85">
        <v>3</v>
      </c>
      <c r="I21" s="82">
        <v>178</v>
      </c>
      <c r="J21" s="83">
        <v>64</v>
      </c>
      <c r="K21" s="83">
        <v>114</v>
      </c>
      <c r="L21" s="84">
        <v>149</v>
      </c>
      <c r="M21" s="84">
        <v>119</v>
      </c>
      <c r="N21" s="85">
        <v>268</v>
      </c>
      <c r="O21" s="82">
        <v>45</v>
      </c>
      <c r="P21" s="83">
        <v>21</v>
      </c>
      <c r="Q21" s="83">
        <v>24</v>
      </c>
      <c r="R21" s="84">
        <v>176</v>
      </c>
      <c r="S21" s="84">
        <v>53</v>
      </c>
      <c r="T21" s="85">
        <v>229</v>
      </c>
      <c r="U21" s="86">
        <v>0</v>
      </c>
      <c r="V21" s="87">
        <v>0</v>
      </c>
      <c r="W21" s="87">
        <v>0</v>
      </c>
      <c r="X21" s="87">
        <v>0</v>
      </c>
      <c r="Y21" s="87">
        <v>0</v>
      </c>
      <c r="Z21" s="88">
        <v>0</v>
      </c>
      <c r="AA21" s="86">
        <v>423</v>
      </c>
      <c r="AB21" s="87">
        <v>91</v>
      </c>
      <c r="AC21" s="87">
        <v>332</v>
      </c>
      <c r="AD21" s="87">
        <v>326</v>
      </c>
      <c r="AE21" s="87">
        <v>174</v>
      </c>
      <c r="AF21" s="89">
        <v>500</v>
      </c>
    </row>
    <row r="22" spans="1:32" x14ac:dyDescent="0.3">
      <c r="A22" s="80">
        <v>14</v>
      </c>
      <c r="B22" s="81" t="s">
        <v>18</v>
      </c>
      <c r="C22" s="82">
        <v>179</v>
      </c>
      <c r="D22" s="83">
        <v>2</v>
      </c>
      <c r="E22" s="83">
        <v>177</v>
      </c>
      <c r="F22" s="84">
        <v>0</v>
      </c>
      <c r="G22" s="84">
        <v>1</v>
      </c>
      <c r="H22" s="85">
        <v>1</v>
      </c>
      <c r="I22" s="82">
        <v>140</v>
      </c>
      <c r="J22" s="83">
        <v>60</v>
      </c>
      <c r="K22" s="83">
        <v>80</v>
      </c>
      <c r="L22" s="84">
        <v>111</v>
      </c>
      <c r="M22" s="84">
        <v>141</v>
      </c>
      <c r="N22" s="85">
        <v>252</v>
      </c>
      <c r="O22" s="82">
        <v>25</v>
      </c>
      <c r="P22" s="83">
        <v>9</v>
      </c>
      <c r="Q22" s="83">
        <v>16</v>
      </c>
      <c r="R22" s="84">
        <v>113</v>
      </c>
      <c r="S22" s="84">
        <v>39</v>
      </c>
      <c r="T22" s="85">
        <v>152</v>
      </c>
      <c r="U22" s="86">
        <v>0</v>
      </c>
      <c r="V22" s="87">
        <v>0</v>
      </c>
      <c r="W22" s="87">
        <v>0</v>
      </c>
      <c r="X22" s="87">
        <v>0</v>
      </c>
      <c r="Y22" s="87">
        <v>0</v>
      </c>
      <c r="Z22" s="88">
        <v>0</v>
      </c>
      <c r="AA22" s="86">
        <v>344</v>
      </c>
      <c r="AB22" s="87">
        <v>71</v>
      </c>
      <c r="AC22" s="87">
        <v>273</v>
      </c>
      <c r="AD22" s="87">
        <v>224</v>
      </c>
      <c r="AE22" s="87">
        <v>181</v>
      </c>
      <c r="AF22" s="89">
        <v>405</v>
      </c>
    </row>
    <row r="23" spans="1:32" ht="12" thickBot="1" x14ac:dyDescent="0.35">
      <c r="A23" s="92">
        <v>15</v>
      </c>
      <c r="B23" s="93" t="s">
        <v>19</v>
      </c>
      <c r="C23" s="94">
        <v>108</v>
      </c>
      <c r="D23" s="95">
        <v>3</v>
      </c>
      <c r="E23" s="95">
        <v>105</v>
      </c>
      <c r="F23" s="96">
        <v>0</v>
      </c>
      <c r="G23" s="96">
        <v>1</v>
      </c>
      <c r="H23" s="97">
        <v>1</v>
      </c>
      <c r="I23" s="94">
        <v>181</v>
      </c>
      <c r="J23" s="95">
        <v>42</v>
      </c>
      <c r="K23" s="95">
        <v>139</v>
      </c>
      <c r="L23" s="96">
        <v>59</v>
      </c>
      <c r="M23" s="96">
        <v>14</v>
      </c>
      <c r="N23" s="97">
        <v>73</v>
      </c>
      <c r="O23" s="94">
        <v>70</v>
      </c>
      <c r="P23" s="95">
        <v>30</v>
      </c>
      <c r="Q23" s="95">
        <v>40</v>
      </c>
      <c r="R23" s="96">
        <v>105</v>
      </c>
      <c r="S23" s="96">
        <v>11</v>
      </c>
      <c r="T23" s="97">
        <v>116</v>
      </c>
      <c r="U23" s="98">
        <v>0</v>
      </c>
      <c r="V23" s="99">
        <v>0</v>
      </c>
      <c r="W23" s="99">
        <v>0</v>
      </c>
      <c r="X23" s="99">
        <v>0</v>
      </c>
      <c r="Y23" s="99">
        <v>0</v>
      </c>
      <c r="Z23" s="100">
        <v>0</v>
      </c>
      <c r="AA23" s="98">
        <v>359</v>
      </c>
      <c r="AB23" s="99">
        <v>75</v>
      </c>
      <c r="AC23" s="99">
        <v>284</v>
      </c>
      <c r="AD23" s="99">
        <v>164</v>
      </c>
      <c r="AE23" s="99">
        <v>26</v>
      </c>
      <c r="AF23" s="101">
        <v>190</v>
      </c>
    </row>
    <row r="24" spans="1:32" s="109" customFormat="1" ht="19.5" customHeight="1" thickBot="1" x14ac:dyDescent="0.35">
      <c r="A24" s="102"/>
      <c r="B24" s="103" t="s">
        <v>122</v>
      </c>
      <c r="C24" s="76">
        <v>2050</v>
      </c>
      <c r="D24" s="104">
        <v>42</v>
      </c>
      <c r="E24" s="104">
        <v>2008</v>
      </c>
      <c r="F24" s="77">
        <v>29</v>
      </c>
      <c r="G24" s="77">
        <v>49</v>
      </c>
      <c r="H24" s="105">
        <v>78</v>
      </c>
      <c r="I24" s="106">
        <v>1723</v>
      </c>
      <c r="J24" s="107">
        <v>520</v>
      </c>
      <c r="K24" s="107">
        <v>1203</v>
      </c>
      <c r="L24" s="107">
        <v>1032</v>
      </c>
      <c r="M24" s="108">
        <v>789</v>
      </c>
      <c r="N24" s="105">
        <v>1821</v>
      </c>
      <c r="O24" s="106">
        <v>567</v>
      </c>
      <c r="P24" s="107">
        <v>249</v>
      </c>
      <c r="Q24" s="107">
        <v>318</v>
      </c>
      <c r="R24" s="107">
        <v>1131</v>
      </c>
      <c r="S24" s="107">
        <v>370</v>
      </c>
      <c r="T24" s="105">
        <v>1501</v>
      </c>
      <c r="U24" s="106">
        <v>0</v>
      </c>
      <c r="V24" s="108">
        <v>0</v>
      </c>
      <c r="W24" s="108">
        <v>0</v>
      </c>
      <c r="X24" s="108">
        <v>0</v>
      </c>
      <c r="Y24" s="108">
        <v>0</v>
      </c>
      <c r="Z24" s="105">
        <v>0</v>
      </c>
      <c r="AA24" s="106">
        <v>4340</v>
      </c>
      <c r="AB24" s="107">
        <v>811</v>
      </c>
      <c r="AC24" s="107">
        <v>3529</v>
      </c>
      <c r="AD24" s="107">
        <v>2192</v>
      </c>
      <c r="AE24" s="107">
        <v>1208</v>
      </c>
      <c r="AF24" s="105">
        <v>3400</v>
      </c>
    </row>
    <row r="25" spans="1:32" s="109" customFormat="1" ht="19.5" customHeight="1" thickBot="1" x14ac:dyDescent="0.35">
      <c r="A25" s="102"/>
      <c r="B25" s="103" t="s">
        <v>113</v>
      </c>
      <c r="C25" s="110">
        <v>2939</v>
      </c>
      <c r="D25" s="111">
        <v>926</v>
      </c>
      <c r="E25" s="111">
        <v>2013</v>
      </c>
      <c r="F25" s="112">
        <v>56</v>
      </c>
      <c r="G25" s="112">
        <v>170</v>
      </c>
      <c r="H25" s="105">
        <v>226</v>
      </c>
      <c r="I25" s="106">
        <v>2660</v>
      </c>
      <c r="J25" s="113">
        <v>1551</v>
      </c>
      <c r="K25" s="113">
        <v>1111</v>
      </c>
      <c r="L25" s="107">
        <v>2761</v>
      </c>
      <c r="M25" s="108">
        <v>1907</v>
      </c>
      <c r="N25" s="105">
        <v>4668</v>
      </c>
      <c r="O25" s="106">
        <v>1009</v>
      </c>
      <c r="P25" s="113">
        <v>745</v>
      </c>
      <c r="Q25" s="113">
        <v>263</v>
      </c>
      <c r="R25" s="107">
        <v>2524</v>
      </c>
      <c r="S25" s="107">
        <v>1189</v>
      </c>
      <c r="T25" s="105">
        <v>3713</v>
      </c>
      <c r="U25" s="106">
        <v>2</v>
      </c>
      <c r="V25" s="114">
        <v>1</v>
      </c>
      <c r="W25" s="114">
        <v>1</v>
      </c>
      <c r="X25" s="108">
        <v>0</v>
      </c>
      <c r="Y25" s="108">
        <v>0</v>
      </c>
      <c r="Z25" s="105">
        <v>0</v>
      </c>
      <c r="AA25" s="106">
        <v>6610</v>
      </c>
      <c r="AB25" s="113">
        <v>3223</v>
      </c>
      <c r="AC25" s="113">
        <v>3388</v>
      </c>
      <c r="AD25" s="107">
        <v>5341</v>
      </c>
      <c r="AE25" s="107">
        <v>3266</v>
      </c>
      <c r="AF25" s="105">
        <v>8607</v>
      </c>
    </row>
    <row r="26" spans="1:32" s="109" customFormat="1" ht="19.5" customHeight="1" thickBot="1" x14ac:dyDescent="0.35">
      <c r="A26" s="102"/>
      <c r="B26" s="103" t="s">
        <v>100</v>
      </c>
      <c r="C26" s="106">
        <v>1553</v>
      </c>
      <c r="D26" s="113">
        <v>69</v>
      </c>
      <c r="E26" s="113">
        <v>1481</v>
      </c>
      <c r="F26" s="107">
        <v>141</v>
      </c>
      <c r="G26" s="107">
        <v>148</v>
      </c>
      <c r="H26" s="105">
        <v>289</v>
      </c>
      <c r="I26" s="106">
        <v>1553</v>
      </c>
      <c r="J26" s="113">
        <v>803</v>
      </c>
      <c r="K26" s="113">
        <v>750</v>
      </c>
      <c r="L26" s="107">
        <v>1784</v>
      </c>
      <c r="M26" s="108">
        <v>1333</v>
      </c>
      <c r="N26" s="105">
        <v>3117</v>
      </c>
      <c r="O26" s="106">
        <v>583</v>
      </c>
      <c r="P26" s="113">
        <v>463</v>
      </c>
      <c r="Q26" s="113">
        <v>120</v>
      </c>
      <c r="R26" s="107">
        <v>1815</v>
      </c>
      <c r="S26" s="107">
        <v>765</v>
      </c>
      <c r="T26" s="105">
        <v>2580</v>
      </c>
      <c r="U26" s="106">
        <v>1</v>
      </c>
      <c r="V26" s="114">
        <v>2</v>
      </c>
      <c r="W26" s="114">
        <v>0</v>
      </c>
      <c r="X26" s="108">
        <v>0</v>
      </c>
      <c r="Y26" s="108">
        <v>0</v>
      </c>
      <c r="Z26" s="105">
        <v>0</v>
      </c>
      <c r="AA26" s="106">
        <v>3690</v>
      </c>
      <c r="AB26" s="113">
        <v>1337</v>
      </c>
      <c r="AC26" s="113">
        <v>2351</v>
      </c>
      <c r="AD26" s="107">
        <v>3740</v>
      </c>
      <c r="AE26" s="107">
        <v>2246</v>
      </c>
      <c r="AF26" s="105">
        <v>5986</v>
      </c>
    </row>
    <row r="27" spans="1:32" x14ac:dyDescent="0.3">
      <c r="A27" s="60" t="s">
        <v>65</v>
      </c>
    </row>
    <row r="29" spans="1:32" x14ac:dyDescent="0.3">
      <c r="A29" s="60" t="s">
        <v>124</v>
      </c>
    </row>
    <row r="30" spans="1:32" ht="12.9" thickBot="1" x14ac:dyDescent="0.35">
      <c r="A30" s="61" t="s">
        <v>59</v>
      </c>
    </row>
    <row r="31" spans="1:32" s="62" customFormat="1" ht="26.25" customHeight="1" thickBot="1" x14ac:dyDescent="0.35">
      <c r="A31" s="63"/>
      <c r="B31" s="64"/>
      <c r="C31" s="330" t="s">
        <v>125</v>
      </c>
      <c r="D31" s="330"/>
      <c r="E31" s="330"/>
      <c r="F31" s="330"/>
      <c r="G31" s="330"/>
      <c r="H31" s="330"/>
      <c r="I31" s="330" t="s">
        <v>123</v>
      </c>
      <c r="J31" s="330"/>
      <c r="K31" s="330"/>
      <c r="L31" s="330"/>
      <c r="M31" s="330"/>
      <c r="N31" s="330"/>
      <c r="O31" s="330" t="s">
        <v>60</v>
      </c>
      <c r="P31" s="330"/>
      <c r="Q31" s="330"/>
      <c r="R31" s="330"/>
      <c r="S31" s="330"/>
      <c r="T31" s="330"/>
      <c r="AA31" s="59"/>
      <c r="AB31" s="59"/>
      <c r="AC31" s="59"/>
      <c r="AD31" s="59"/>
      <c r="AE31" s="59"/>
      <c r="AF31" s="59"/>
    </row>
    <row r="32" spans="1:32" s="62" customFormat="1" ht="114" customHeight="1" thickBot="1" x14ac:dyDescent="0.35">
      <c r="A32" s="65" t="s">
        <v>3</v>
      </c>
      <c r="B32" s="66" t="s">
        <v>4</v>
      </c>
      <c r="C32" s="115" t="s">
        <v>61</v>
      </c>
      <c r="D32" s="116" t="s">
        <v>126</v>
      </c>
      <c r="E32" s="116" t="s">
        <v>127</v>
      </c>
      <c r="F32" s="117" t="s">
        <v>62</v>
      </c>
      <c r="G32" s="117" t="s">
        <v>63</v>
      </c>
      <c r="H32" s="115" t="s">
        <v>64</v>
      </c>
      <c r="I32" s="65" t="s">
        <v>61</v>
      </c>
      <c r="J32" s="67" t="s">
        <v>126</v>
      </c>
      <c r="K32" s="67" t="s">
        <v>127</v>
      </c>
      <c r="L32" s="68" t="s">
        <v>62</v>
      </c>
      <c r="M32" s="68" t="s">
        <v>63</v>
      </c>
      <c r="N32" s="65" t="s">
        <v>64</v>
      </c>
      <c r="O32" s="115" t="s">
        <v>61</v>
      </c>
      <c r="P32" s="116" t="s">
        <v>126</v>
      </c>
      <c r="Q32" s="116" t="s">
        <v>127</v>
      </c>
      <c r="R32" s="117" t="s">
        <v>62</v>
      </c>
      <c r="S32" s="117" t="s">
        <v>63</v>
      </c>
      <c r="T32" s="118" t="s">
        <v>64</v>
      </c>
    </row>
    <row r="33" spans="1:32" ht="15" customHeight="1" x14ac:dyDescent="0.3">
      <c r="A33" s="70">
        <v>1</v>
      </c>
      <c r="B33" s="71" t="s">
        <v>5</v>
      </c>
      <c r="C33" s="119">
        <v>324</v>
      </c>
      <c r="D33" s="120">
        <v>51</v>
      </c>
      <c r="E33" s="120">
        <v>273</v>
      </c>
      <c r="F33" s="121">
        <v>74</v>
      </c>
      <c r="G33" s="121">
        <v>50</v>
      </c>
      <c r="H33" s="122">
        <v>124</v>
      </c>
      <c r="I33" s="73">
        <v>79</v>
      </c>
      <c r="J33" s="73">
        <v>35</v>
      </c>
      <c r="K33" s="73">
        <v>44</v>
      </c>
      <c r="L33" s="74">
        <v>53</v>
      </c>
      <c r="M33" s="74">
        <v>14</v>
      </c>
      <c r="N33" s="78">
        <v>67</v>
      </c>
      <c r="O33" s="123">
        <v>403</v>
      </c>
      <c r="P33" s="124">
        <v>86</v>
      </c>
      <c r="Q33" s="124">
        <v>317</v>
      </c>
      <c r="R33" s="124">
        <v>127</v>
      </c>
      <c r="S33" s="124">
        <v>64</v>
      </c>
      <c r="T33" s="125">
        <v>191</v>
      </c>
      <c r="AA33" s="62"/>
      <c r="AB33" s="62"/>
      <c r="AC33" s="62"/>
      <c r="AD33" s="62"/>
      <c r="AE33" s="62"/>
      <c r="AF33" s="62"/>
    </row>
    <row r="34" spans="1:32" ht="12.75" customHeight="1" x14ac:dyDescent="0.3">
      <c r="A34" s="80">
        <v>2</v>
      </c>
      <c r="B34" s="81" t="s">
        <v>6</v>
      </c>
      <c r="C34" s="126">
        <v>339</v>
      </c>
      <c r="D34" s="83">
        <v>62</v>
      </c>
      <c r="E34" s="83">
        <v>277</v>
      </c>
      <c r="F34" s="84">
        <v>108</v>
      </c>
      <c r="G34" s="84">
        <v>33</v>
      </c>
      <c r="H34" s="127">
        <v>141</v>
      </c>
      <c r="I34" s="83">
        <v>34</v>
      </c>
      <c r="J34" s="83">
        <v>11</v>
      </c>
      <c r="K34" s="83">
        <v>23</v>
      </c>
      <c r="L34" s="84">
        <v>43</v>
      </c>
      <c r="M34" s="84">
        <v>8</v>
      </c>
      <c r="N34" s="88">
        <v>51</v>
      </c>
      <c r="O34" s="128">
        <v>373</v>
      </c>
      <c r="P34" s="129">
        <v>73</v>
      </c>
      <c r="Q34" s="129">
        <v>300</v>
      </c>
      <c r="R34" s="129">
        <v>151</v>
      </c>
      <c r="S34" s="129">
        <v>41</v>
      </c>
      <c r="T34" s="130">
        <v>192</v>
      </c>
    </row>
    <row r="35" spans="1:32" x14ac:dyDescent="0.3">
      <c r="A35" s="80">
        <v>3</v>
      </c>
      <c r="B35" s="81" t="s">
        <v>7</v>
      </c>
      <c r="C35" s="126">
        <v>237</v>
      </c>
      <c r="D35" s="83">
        <v>15</v>
      </c>
      <c r="E35" s="83">
        <v>222</v>
      </c>
      <c r="F35" s="84">
        <v>53</v>
      </c>
      <c r="G35" s="84">
        <v>32</v>
      </c>
      <c r="H35" s="127">
        <v>85</v>
      </c>
      <c r="I35" s="83">
        <v>8</v>
      </c>
      <c r="J35" s="83">
        <v>4</v>
      </c>
      <c r="K35" s="83">
        <v>4</v>
      </c>
      <c r="L35" s="84">
        <v>20</v>
      </c>
      <c r="M35" s="84">
        <v>6</v>
      </c>
      <c r="N35" s="88">
        <v>26</v>
      </c>
      <c r="O35" s="128">
        <v>245</v>
      </c>
      <c r="P35" s="129">
        <v>19</v>
      </c>
      <c r="Q35" s="129">
        <v>226</v>
      </c>
      <c r="R35" s="129">
        <v>73</v>
      </c>
      <c r="S35" s="129">
        <v>38</v>
      </c>
      <c r="T35" s="130">
        <v>111</v>
      </c>
    </row>
    <row r="36" spans="1:32" x14ac:dyDescent="0.3">
      <c r="A36" s="80">
        <v>4</v>
      </c>
      <c r="B36" s="81" t="s">
        <v>8</v>
      </c>
      <c r="C36" s="126">
        <v>178</v>
      </c>
      <c r="D36" s="83">
        <v>5</v>
      </c>
      <c r="E36" s="83">
        <v>173</v>
      </c>
      <c r="F36" s="84">
        <v>32</v>
      </c>
      <c r="G36" s="84">
        <v>31</v>
      </c>
      <c r="H36" s="127">
        <v>63</v>
      </c>
      <c r="I36" s="83">
        <v>8</v>
      </c>
      <c r="J36" s="83">
        <v>1</v>
      </c>
      <c r="K36" s="83">
        <v>7</v>
      </c>
      <c r="L36" s="84">
        <v>17</v>
      </c>
      <c r="M36" s="84">
        <v>16</v>
      </c>
      <c r="N36" s="88">
        <v>33</v>
      </c>
      <c r="O36" s="128">
        <v>186</v>
      </c>
      <c r="P36" s="129">
        <v>6</v>
      </c>
      <c r="Q36" s="129">
        <v>180</v>
      </c>
      <c r="R36" s="129">
        <v>49</v>
      </c>
      <c r="S36" s="129">
        <v>47</v>
      </c>
      <c r="T36" s="130">
        <v>96</v>
      </c>
    </row>
    <row r="37" spans="1:32" x14ac:dyDescent="0.3">
      <c r="A37" s="80">
        <v>5</v>
      </c>
      <c r="B37" s="81" t="s">
        <v>9</v>
      </c>
      <c r="C37" s="126">
        <v>253</v>
      </c>
      <c r="D37" s="83">
        <v>14</v>
      </c>
      <c r="E37" s="83">
        <v>239</v>
      </c>
      <c r="F37" s="84">
        <v>45</v>
      </c>
      <c r="G37" s="84">
        <v>39</v>
      </c>
      <c r="H37" s="127">
        <v>84</v>
      </c>
      <c r="I37" s="83">
        <v>28</v>
      </c>
      <c r="J37" s="83">
        <v>2</v>
      </c>
      <c r="K37" s="83">
        <v>26</v>
      </c>
      <c r="L37" s="84">
        <v>33</v>
      </c>
      <c r="M37" s="84">
        <v>25</v>
      </c>
      <c r="N37" s="88">
        <v>58</v>
      </c>
      <c r="O37" s="128">
        <v>281</v>
      </c>
      <c r="P37" s="129">
        <v>16</v>
      </c>
      <c r="Q37" s="129">
        <v>265</v>
      </c>
      <c r="R37" s="129">
        <v>78</v>
      </c>
      <c r="S37" s="129">
        <v>64</v>
      </c>
      <c r="T37" s="130">
        <v>142</v>
      </c>
    </row>
    <row r="38" spans="1:32" ht="20.25" customHeight="1" x14ac:dyDescent="0.3">
      <c r="A38" s="80">
        <v>6</v>
      </c>
      <c r="B38" s="81" t="s">
        <v>10</v>
      </c>
      <c r="C38" s="126">
        <v>146</v>
      </c>
      <c r="D38" s="83">
        <v>15</v>
      </c>
      <c r="E38" s="83">
        <v>131</v>
      </c>
      <c r="F38" s="90">
        <v>43</v>
      </c>
      <c r="G38" s="90">
        <v>57</v>
      </c>
      <c r="H38" s="127">
        <v>100</v>
      </c>
      <c r="I38" s="83">
        <v>9</v>
      </c>
      <c r="J38" s="83">
        <v>1</v>
      </c>
      <c r="K38" s="83">
        <v>8</v>
      </c>
      <c r="L38" s="90">
        <v>35</v>
      </c>
      <c r="M38" s="90">
        <v>29</v>
      </c>
      <c r="N38" s="88">
        <v>64</v>
      </c>
      <c r="O38" s="128">
        <v>155</v>
      </c>
      <c r="P38" s="129">
        <v>16</v>
      </c>
      <c r="Q38" s="129">
        <v>139</v>
      </c>
      <c r="R38" s="129">
        <v>78</v>
      </c>
      <c r="S38" s="129">
        <v>86</v>
      </c>
      <c r="T38" s="130">
        <v>164</v>
      </c>
      <c r="Y38" s="59" t="s">
        <v>101</v>
      </c>
    </row>
    <row r="39" spans="1:32" x14ac:dyDescent="0.3">
      <c r="A39" s="80">
        <v>7</v>
      </c>
      <c r="B39" s="81" t="s">
        <v>11</v>
      </c>
      <c r="C39" s="126">
        <v>240</v>
      </c>
      <c r="D39" s="83">
        <v>22</v>
      </c>
      <c r="E39" s="83">
        <v>218</v>
      </c>
      <c r="F39" s="84">
        <v>87</v>
      </c>
      <c r="G39" s="84">
        <v>110</v>
      </c>
      <c r="H39" s="127">
        <v>197</v>
      </c>
      <c r="I39" s="83">
        <v>20</v>
      </c>
      <c r="J39" s="83">
        <v>7</v>
      </c>
      <c r="K39" s="83">
        <v>13</v>
      </c>
      <c r="L39" s="84">
        <v>72</v>
      </c>
      <c r="M39" s="84">
        <v>49</v>
      </c>
      <c r="N39" s="88">
        <v>121</v>
      </c>
      <c r="O39" s="128">
        <v>260</v>
      </c>
      <c r="P39" s="129">
        <v>29</v>
      </c>
      <c r="Q39" s="129">
        <v>231</v>
      </c>
      <c r="R39" s="129">
        <v>159</v>
      </c>
      <c r="S39" s="129">
        <v>159</v>
      </c>
      <c r="T39" s="130">
        <v>318</v>
      </c>
    </row>
    <row r="40" spans="1:32" x14ac:dyDescent="0.3">
      <c r="A40" s="80">
        <v>8</v>
      </c>
      <c r="B40" s="81" t="s">
        <v>12</v>
      </c>
      <c r="C40" s="126">
        <v>231</v>
      </c>
      <c r="D40" s="83">
        <v>9</v>
      </c>
      <c r="E40" s="83">
        <v>222</v>
      </c>
      <c r="F40" s="84">
        <v>56</v>
      </c>
      <c r="G40" s="84">
        <v>82</v>
      </c>
      <c r="H40" s="127">
        <v>138</v>
      </c>
      <c r="I40" s="83">
        <v>17</v>
      </c>
      <c r="J40" s="83">
        <v>6</v>
      </c>
      <c r="K40" s="83">
        <v>11</v>
      </c>
      <c r="L40" s="84">
        <v>64</v>
      </c>
      <c r="M40" s="84">
        <v>46</v>
      </c>
      <c r="N40" s="88">
        <v>110</v>
      </c>
      <c r="O40" s="128">
        <v>248</v>
      </c>
      <c r="P40" s="129">
        <v>15</v>
      </c>
      <c r="Q40" s="129">
        <v>233</v>
      </c>
      <c r="R40" s="129">
        <v>120</v>
      </c>
      <c r="S40" s="129">
        <v>128</v>
      </c>
      <c r="T40" s="130">
        <v>248</v>
      </c>
    </row>
    <row r="41" spans="1:32" x14ac:dyDescent="0.3">
      <c r="A41" s="80">
        <v>9</v>
      </c>
      <c r="B41" s="81" t="s">
        <v>13</v>
      </c>
      <c r="C41" s="126">
        <v>193</v>
      </c>
      <c r="D41" s="83">
        <v>37</v>
      </c>
      <c r="E41" s="83">
        <v>156</v>
      </c>
      <c r="F41" s="84">
        <v>52</v>
      </c>
      <c r="G41" s="84">
        <v>69</v>
      </c>
      <c r="H41" s="127">
        <v>121</v>
      </c>
      <c r="I41" s="83">
        <v>44</v>
      </c>
      <c r="J41" s="83">
        <v>24</v>
      </c>
      <c r="K41" s="83">
        <v>20</v>
      </c>
      <c r="L41" s="84">
        <v>69</v>
      </c>
      <c r="M41" s="84">
        <v>31</v>
      </c>
      <c r="N41" s="88">
        <v>100</v>
      </c>
      <c r="O41" s="128">
        <v>237</v>
      </c>
      <c r="P41" s="129">
        <v>61</v>
      </c>
      <c r="Q41" s="129">
        <v>176</v>
      </c>
      <c r="R41" s="129">
        <v>121</v>
      </c>
      <c r="S41" s="129">
        <v>100</v>
      </c>
      <c r="T41" s="130">
        <v>221</v>
      </c>
    </row>
    <row r="42" spans="1:32" x14ac:dyDescent="0.3">
      <c r="A42" s="80">
        <v>10</v>
      </c>
      <c r="B42" s="81" t="s">
        <v>14</v>
      </c>
      <c r="C42" s="126">
        <v>151</v>
      </c>
      <c r="D42" s="83">
        <v>8</v>
      </c>
      <c r="E42" s="83">
        <v>143</v>
      </c>
      <c r="F42" s="84">
        <v>46</v>
      </c>
      <c r="G42" s="84">
        <v>0</v>
      </c>
      <c r="H42" s="127">
        <v>46</v>
      </c>
      <c r="I42" s="83">
        <v>53</v>
      </c>
      <c r="J42" s="83">
        <v>30</v>
      </c>
      <c r="K42" s="83">
        <v>23</v>
      </c>
      <c r="L42" s="84">
        <v>74</v>
      </c>
      <c r="M42" s="84">
        <v>0</v>
      </c>
      <c r="N42" s="88">
        <v>74</v>
      </c>
      <c r="O42" s="128">
        <v>204</v>
      </c>
      <c r="P42" s="129">
        <v>38</v>
      </c>
      <c r="Q42" s="129">
        <v>166</v>
      </c>
      <c r="R42" s="129">
        <v>120</v>
      </c>
      <c r="S42" s="129">
        <v>0</v>
      </c>
      <c r="T42" s="130">
        <v>120</v>
      </c>
    </row>
    <row r="43" spans="1:32" ht="20.25" customHeight="1" x14ac:dyDescent="0.3">
      <c r="A43" s="80">
        <v>11</v>
      </c>
      <c r="B43" s="81" t="s">
        <v>15</v>
      </c>
      <c r="C43" s="126">
        <v>142</v>
      </c>
      <c r="D43" s="83">
        <v>82</v>
      </c>
      <c r="E43" s="83">
        <v>60</v>
      </c>
      <c r="F43" s="84">
        <v>86</v>
      </c>
      <c r="G43" s="84">
        <v>28</v>
      </c>
      <c r="H43" s="127">
        <v>114</v>
      </c>
      <c r="I43" s="83">
        <v>42</v>
      </c>
      <c r="J43" s="83">
        <v>36</v>
      </c>
      <c r="K43" s="83">
        <v>6</v>
      </c>
      <c r="L43" s="84">
        <v>148</v>
      </c>
      <c r="M43" s="84">
        <v>22</v>
      </c>
      <c r="N43" s="88">
        <v>170</v>
      </c>
      <c r="O43" s="128">
        <v>184</v>
      </c>
      <c r="P43" s="129">
        <v>118</v>
      </c>
      <c r="Q43" s="129">
        <v>66</v>
      </c>
      <c r="R43" s="129">
        <v>234</v>
      </c>
      <c r="S43" s="129">
        <v>50</v>
      </c>
      <c r="T43" s="130">
        <v>284</v>
      </c>
    </row>
    <row r="44" spans="1:32" x14ac:dyDescent="0.3">
      <c r="A44" s="80">
        <v>12</v>
      </c>
      <c r="B44" s="81" t="s">
        <v>16</v>
      </c>
      <c r="C44" s="126">
        <v>353</v>
      </c>
      <c r="D44" s="83">
        <v>65</v>
      </c>
      <c r="E44" s="83">
        <v>288</v>
      </c>
      <c r="F44" s="84">
        <v>59</v>
      </c>
      <c r="G44" s="84">
        <v>29</v>
      </c>
      <c r="H44" s="127">
        <v>88</v>
      </c>
      <c r="I44" s="83">
        <v>85</v>
      </c>
      <c r="J44" s="83">
        <v>32</v>
      </c>
      <c r="K44" s="83">
        <v>53</v>
      </c>
      <c r="L44" s="84">
        <v>109</v>
      </c>
      <c r="M44" s="84">
        <v>21</v>
      </c>
      <c r="N44" s="88">
        <v>130</v>
      </c>
      <c r="O44" s="128">
        <v>438</v>
      </c>
      <c r="P44" s="129">
        <v>97</v>
      </c>
      <c r="Q44" s="129">
        <v>341</v>
      </c>
      <c r="R44" s="129">
        <v>168</v>
      </c>
      <c r="S44" s="129">
        <v>50</v>
      </c>
      <c r="T44" s="130">
        <v>218</v>
      </c>
    </row>
    <row r="45" spans="1:32" x14ac:dyDescent="0.3">
      <c r="A45" s="80">
        <v>13</v>
      </c>
      <c r="B45" s="81" t="s">
        <v>17</v>
      </c>
      <c r="C45" s="126">
        <v>378</v>
      </c>
      <c r="D45" s="83">
        <v>70</v>
      </c>
      <c r="E45" s="83">
        <v>308</v>
      </c>
      <c r="F45" s="84">
        <v>150</v>
      </c>
      <c r="G45" s="84">
        <v>121</v>
      </c>
      <c r="H45" s="127">
        <v>271</v>
      </c>
      <c r="I45" s="83">
        <v>45</v>
      </c>
      <c r="J45" s="83">
        <v>21</v>
      </c>
      <c r="K45" s="83">
        <v>24</v>
      </c>
      <c r="L45" s="84">
        <v>176</v>
      </c>
      <c r="M45" s="84">
        <v>53</v>
      </c>
      <c r="N45" s="88">
        <v>229</v>
      </c>
      <c r="O45" s="128">
        <v>423</v>
      </c>
      <c r="P45" s="129">
        <v>91</v>
      </c>
      <c r="Q45" s="129">
        <v>332</v>
      </c>
      <c r="R45" s="129">
        <v>326</v>
      </c>
      <c r="S45" s="129">
        <v>174</v>
      </c>
      <c r="T45" s="130">
        <v>500</v>
      </c>
    </row>
    <row r="46" spans="1:32" x14ac:dyDescent="0.3">
      <c r="A46" s="80">
        <v>14</v>
      </c>
      <c r="B46" s="81" t="s">
        <v>18</v>
      </c>
      <c r="C46" s="126">
        <v>319</v>
      </c>
      <c r="D46" s="83">
        <v>62</v>
      </c>
      <c r="E46" s="83">
        <v>257</v>
      </c>
      <c r="F46" s="84">
        <v>111</v>
      </c>
      <c r="G46" s="84">
        <v>142</v>
      </c>
      <c r="H46" s="127">
        <v>253</v>
      </c>
      <c r="I46" s="83">
        <v>25</v>
      </c>
      <c r="J46" s="83">
        <v>9</v>
      </c>
      <c r="K46" s="83">
        <v>16</v>
      </c>
      <c r="L46" s="84">
        <v>113</v>
      </c>
      <c r="M46" s="84">
        <v>39</v>
      </c>
      <c r="N46" s="88">
        <v>152</v>
      </c>
      <c r="O46" s="128">
        <v>344</v>
      </c>
      <c r="P46" s="129">
        <v>71</v>
      </c>
      <c r="Q46" s="129">
        <v>273</v>
      </c>
      <c r="R46" s="129">
        <v>224</v>
      </c>
      <c r="S46" s="129">
        <v>181</v>
      </c>
      <c r="T46" s="130">
        <v>405</v>
      </c>
    </row>
    <row r="47" spans="1:32" ht="12" thickBot="1" x14ac:dyDescent="0.35">
      <c r="A47" s="92">
        <v>15</v>
      </c>
      <c r="B47" s="93" t="s">
        <v>19</v>
      </c>
      <c r="C47" s="131">
        <v>289</v>
      </c>
      <c r="D47" s="95">
        <v>45</v>
      </c>
      <c r="E47" s="95">
        <v>244</v>
      </c>
      <c r="F47" s="96">
        <v>59</v>
      </c>
      <c r="G47" s="96">
        <v>15</v>
      </c>
      <c r="H47" s="132">
        <v>74</v>
      </c>
      <c r="I47" s="95">
        <v>70</v>
      </c>
      <c r="J47" s="95">
        <v>30</v>
      </c>
      <c r="K47" s="95">
        <v>40</v>
      </c>
      <c r="L47" s="96">
        <v>105</v>
      </c>
      <c r="M47" s="96">
        <v>11</v>
      </c>
      <c r="N47" s="100">
        <v>116</v>
      </c>
      <c r="O47" s="133">
        <v>359</v>
      </c>
      <c r="P47" s="134">
        <v>75</v>
      </c>
      <c r="Q47" s="134">
        <v>284</v>
      </c>
      <c r="R47" s="134">
        <v>164</v>
      </c>
      <c r="S47" s="134">
        <v>26</v>
      </c>
      <c r="T47" s="135">
        <v>190</v>
      </c>
    </row>
    <row r="48" spans="1:32" s="109" customFormat="1" ht="19.5" customHeight="1" thickBot="1" x14ac:dyDescent="0.35">
      <c r="A48" s="102"/>
      <c r="B48" s="103" t="s">
        <v>128</v>
      </c>
      <c r="C48" s="136">
        <v>3773</v>
      </c>
      <c r="D48" s="137">
        <v>562</v>
      </c>
      <c r="E48" s="137">
        <v>3211</v>
      </c>
      <c r="F48" s="138">
        <v>1061</v>
      </c>
      <c r="G48" s="138">
        <v>838</v>
      </c>
      <c r="H48" s="139">
        <v>1899</v>
      </c>
      <c r="I48" s="114">
        <v>567</v>
      </c>
      <c r="J48" s="107">
        <v>249</v>
      </c>
      <c r="K48" s="107">
        <v>318</v>
      </c>
      <c r="L48" s="107">
        <v>1131</v>
      </c>
      <c r="M48" s="107">
        <v>370</v>
      </c>
      <c r="N48" s="105">
        <v>1501</v>
      </c>
      <c r="O48" s="140">
        <v>4340</v>
      </c>
      <c r="P48" s="141">
        <v>811</v>
      </c>
      <c r="Q48" s="141">
        <v>3529</v>
      </c>
      <c r="R48" s="141">
        <v>2192</v>
      </c>
      <c r="S48" s="141">
        <v>1208</v>
      </c>
      <c r="T48" s="142">
        <v>3400</v>
      </c>
      <c r="AA48" s="59"/>
      <c r="AB48" s="59"/>
      <c r="AC48" s="59"/>
      <c r="AD48" s="59"/>
      <c r="AE48" s="59"/>
      <c r="AF48" s="59"/>
    </row>
    <row r="49" spans="1:32" x14ac:dyDescent="0.3">
      <c r="A49" s="60"/>
      <c r="AA49" s="109"/>
      <c r="AB49" s="109"/>
      <c r="AC49" s="109"/>
      <c r="AD49" s="109"/>
      <c r="AE49" s="109"/>
      <c r="AF49" s="109"/>
    </row>
  </sheetData>
  <customSheetViews>
    <customSheetView guid="{2F486E5F-9F05-4263-BAA5-832A9B7A71CC}">
      <pageMargins left="0.39370078740157505" right="0.39370078740157505" top="0.78740157480314998" bottom="0.59055118110236204" header="0.5" footer="0.5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8">
    <tabColor rgb="FFFF0000"/>
  </sheetPr>
  <dimension ref="A1:J44"/>
  <sheetViews>
    <sheetView showGridLines="0" zoomScaleNormal="100" workbookViewId="0">
      <selection activeCell="H7" sqref="H7"/>
    </sheetView>
  </sheetViews>
  <sheetFormatPr baseColWidth="10" defaultColWidth="11.3828125" defaultRowHeight="12.45" x14ac:dyDescent="0.3"/>
  <cols>
    <col min="1" max="1" width="11.3828125" customWidth="1"/>
    <col min="2" max="2" width="26" customWidth="1"/>
    <col min="3" max="3" width="20.3046875" customWidth="1"/>
    <col min="4" max="4" width="18.3828125" customWidth="1"/>
    <col min="5" max="5" width="11.3828125" customWidth="1"/>
  </cols>
  <sheetData>
    <row r="1" spans="1:10" x14ac:dyDescent="0.3">
      <c r="A1" s="32" t="s">
        <v>24</v>
      </c>
    </row>
    <row r="2" spans="1:10" x14ac:dyDescent="0.3">
      <c r="A2" s="1" t="s">
        <v>0</v>
      </c>
    </row>
    <row r="3" spans="1:10" x14ac:dyDescent="0.3">
      <c r="A3" s="4"/>
    </row>
    <row r="4" spans="1:10" x14ac:dyDescent="0.3">
      <c r="A4" s="1" t="s">
        <v>67</v>
      </c>
    </row>
    <row r="5" spans="1:10" x14ac:dyDescent="0.3">
      <c r="A5" s="1"/>
    </row>
    <row r="6" spans="1:10" x14ac:dyDescent="0.3">
      <c r="A6" s="1"/>
    </row>
    <row r="7" spans="1:10" x14ac:dyDescent="0.3">
      <c r="A7" s="1"/>
    </row>
    <row r="8" spans="1:10" x14ac:dyDescent="0.3">
      <c r="I8" t="s">
        <v>101</v>
      </c>
    </row>
    <row r="9" spans="1:10" ht="12.9" thickBot="1" x14ac:dyDescent="0.35">
      <c r="A9" s="5" t="s">
        <v>67</v>
      </c>
      <c r="B9" s="6"/>
      <c r="C9" s="6"/>
      <c r="D9" s="6"/>
      <c r="E9" s="6"/>
      <c r="F9" s="6"/>
    </row>
    <row r="10" spans="1:10" ht="28.5" customHeight="1" thickBot="1" x14ac:dyDescent="0.4">
      <c r="A10" s="8" t="s">
        <v>3</v>
      </c>
      <c r="B10" s="9" t="s">
        <v>4</v>
      </c>
      <c r="C10" s="10" t="s">
        <v>68</v>
      </c>
      <c r="D10" s="11" t="s">
        <v>147</v>
      </c>
      <c r="E10" s="22" t="s">
        <v>66</v>
      </c>
      <c r="F10" s="6"/>
      <c r="I10" s="289"/>
      <c r="J10" s="289"/>
    </row>
    <row r="11" spans="1:10" ht="12.9" x14ac:dyDescent="0.35">
      <c r="A11" s="14">
        <v>1</v>
      </c>
      <c r="B11" s="15" t="s">
        <v>5</v>
      </c>
      <c r="C11" s="319">
        <v>0</v>
      </c>
      <c r="D11" s="320">
        <v>0</v>
      </c>
      <c r="E11" s="195">
        <f t="shared" ref="E11:E25" si="0">SUM(C11:D11)</f>
        <v>0</v>
      </c>
      <c r="F11" s="2"/>
      <c r="I11" s="289"/>
      <c r="J11" s="289"/>
    </row>
    <row r="12" spans="1:10" ht="12.9" x14ac:dyDescent="0.35">
      <c r="A12" s="17">
        <v>2</v>
      </c>
      <c r="B12" s="18" t="s">
        <v>6</v>
      </c>
      <c r="C12" s="321">
        <v>2</v>
      </c>
      <c r="D12" s="322">
        <v>12</v>
      </c>
      <c r="E12" s="196">
        <f t="shared" si="0"/>
        <v>14</v>
      </c>
      <c r="F12" s="2"/>
      <c r="I12" s="289"/>
      <c r="J12" s="289"/>
    </row>
    <row r="13" spans="1:10" ht="12.9" x14ac:dyDescent="0.35">
      <c r="A13" s="17">
        <v>3</v>
      </c>
      <c r="B13" s="18" t="s">
        <v>7</v>
      </c>
      <c r="C13" s="321">
        <v>0</v>
      </c>
      <c r="D13" s="322">
        <v>4</v>
      </c>
      <c r="E13" s="196">
        <f t="shared" si="0"/>
        <v>4</v>
      </c>
      <c r="F13" s="2"/>
      <c r="I13" s="289"/>
      <c r="J13" s="289"/>
    </row>
    <row r="14" spans="1:10" ht="12.9" x14ac:dyDescent="0.35">
      <c r="A14" s="17">
        <v>4</v>
      </c>
      <c r="B14" s="18" t="s">
        <v>8</v>
      </c>
      <c r="C14" s="321">
        <v>0</v>
      </c>
      <c r="D14" s="322">
        <v>10</v>
      </c>
      <c r="E14" s="196">
        <f t="shared" si="0"/>
        <v>10</v>
      </c>
      <c r="F14" s="2"/>
      <c r="I14" s="289"/>
      <c r="J14" s="289"/>
    </row>
    <row r="15" spans="1:10" ht="12.9" x14ac:dyDescent="0.35">
      <c r="A15" s="17">
        <v>5</v>
      </c>
      <c r="B15" s="18" t="s">
        <v>9</v>
      </c>
      <c r="C15" s="321">
        <v>0</v>
      </c>
      <c r="D15" s="322">
        <v>6</v>
      </c>
      <c r="E15" s="196">
        <f t="shared" si="0"/>
        <v>6</v>
      </c>
      <c r="F15" s="2"/>
      <c r="I15" s="289"/>
      <c r="J15" s="289"/>
    </row>
    <row r="16" spans="1:10" ht="12.9" x14ac:dyDescent="0.35">
      <c r="A16" s="17">
        <v>6</v>
      </c>
      <c r="B16" s="18" t="s">
        <v>10</v>
      </c>
      <c r="C16" s="321">
        <v>0</v>
      </c>
      <c r="D16" s="322">
        <v>5</v>
      </c>
      <c r="E16" s="196">
        <f t="shared" si="0"/>
        <v>5</v>
      </c>
      <c r="F16" s="2"/>
      <c r="I16" s="289"/>
      <c r="J16" s="289"/>
    </row>
    <row r="17" spans="1:10" ht="12.9" x14ac:dyDescent="0.35">
      <c r="A17" s="17">
        <v>7</v>
      </c>
      <c r="B17" s="18" t="s">
        <v>11</v>
      </c>
      <c r="C17" s="321">
        <v>5</v>
      </c>
      <c r="D17" s="322">
        <v>19</v>
      </c>
      <c r="E17" s="196">
        <f t="shared" si="0"/>
        <v>24</v>
      </c>
      <c r="F17" s="2"/>
      <c r="I17" s="289"/>
      <c r="J17" s="289"/>
    </row>
    <row r="18" spans="1:10" ht="12.9" x14ac:dyDescent="0.35">
      <c r="A18" s="17">
        <v>8</v>
      </c>
      <c r="B18" s="18" t="s">
        <v>12</v>
      </c>
      <c r="C18" s="321">
        <v>2</v>
      </c>
      <c r="D18" s="322">
        <v>9</v>
      </c>
      <c r="E18" s="196">
        <f t="shared" si="0"/>
        <v>11</v>
      </c>
      <c r="F18" s="2"/>
      <c r="I18" s="289"/>
      <c r="J18" s="289"/>
    </row>
    <row r="19" spans="1:10" ht="12.9" x14ac:dyDescent="0.35">
      <c r="A19" s="17">
        <v>9</v>
      </c>
      <c r="B19" s="18" t="s">
        <v>13</v>
      </c>
      <c r="C19" s="321">
        <v>25</v>
      </c>
      <c r="D19" s="322">
        <v>38</v>
      </c>
      <c r="E19" s="196">
        <f t="shared" si="0"/>
        <v>63</v>
      </c>
      <c r="F19" s="2"/>
      <c r="I19" s="289"/>
      <c r="J19" s="289"/>
    </row>
    <row r="20" spans="1:10" ht="12.9" x14ac:dyDescent="0.35">
      <c r="A20" s="17">
        <v>10</v>
      </c>
      <c r="B20" s="18" t="s">
        <v>14</v>
      </c>
      <c r="C20" s="321">
        <v>0</v>
      </c>
      <c r="D20" s="322">
        <v>8</v>
      </c>
      <c r="E20" s="196">
        <f t="shared" si="0"/>
        <v>8</v>
      </c>
      <c r="F20" s="2"/>
      <c r="I20" s="289"/>
      <c r="J20" s="289"/>
    </row>
    <row r="21" spans="1:10" ht="12.9" x14ac:dyDescent="0.35">
      <c r="A21" s="17">
        <v>11</v>
      </c>
      <c r="B21" s="18" t="s">
        <v>15</v>
      </c>
      <c r="C21" s="321">
        <v>12</v>
      </c>
      <c r="D21" s="322">
        <v>22</v>
      </c>
      <c r="E21" s="196">
        <f t="shared" si="0"/>
        <v>34</v>
      </c>
      <c r="F21" s="2"/>
      <c r="I21" s="289"/>
      <c r="J21" s="289"/>
    </row>
    <row r="22" spans="1:10" ht="12.9" x14ac:dyDescent="0.35">
      <c r="A22" s="17">
        <v>12</v>
      </c>
      <c r="B22" s="18" t="s">
        <v>16</v>
      </c>
      <c r="C22" s="321">
        <v>32</v>
      </c>
      <c r="D22" s="322">
        <v>49</v>
      </c>
      <c r="E22" s="196">
        <f t="shared" si="0"/>
        <v>81</v>
      </c>
      <c r="F22" s="2"/>
      <c r="I22" s="289"/>
      <c r="J22" s="289"/>
    </row>
    <row r="23" spans="1:10" ht="12.9" x14ac:dyDescent="0.35">
      <c r="A23" s="17">
        <v>13</v>
      </c>
      <c r="B23" s="18" t="s">
        <v>17</v>
      </c>
      <c r="C23" s="321">
        <v>0</v>
      </c>
      <c r="D23" s="322">
        <v>2</v>
      </c>
      <c r="E23" s="196">
        <f t="shared" si="0"/>
        <v>2</v>
      </c>
      <c r="F23" s="2"/>
      <c r="I23" s="289"/>
      <c r="J23" s="289"/>
    </row>
    <row r="24" spans="1:10" ht="12.9" x14ac:dyDescent="0.35">
      <c r="A24" s="17">
        <v>14</v>
      </c>
      <c r="B24" s="18" t="s">
        <v>18</v>
      </c>
      <c r="C24" s="321">
        <v>0</v>
      </c>
      <c r="D24" s="322">
        <v>0</v>
      </c>
      <c r="E24" s="196">
        <f t="shared" si="0"/>
        <v>0</v>
      </c>
      <c r="F24" s="2"/>
      <c r="I24" s="289"/>
      <c r="J24" s="289"/>
    </row>
    <row r="25" spans="1:10" ht="12.9" thickBot="1" x14ac:dyDescent="0.35">
      <c r="A25" s="19">
        <v>15</v>
      </c>
      <c r="B25" s="20" t="s">
        <v>19</v>
      </c>
      <c r="C25" s="323">
        <v>15</v>
      </c>
      <c r="D25" s="324">
        <v>23</v>
      </c>
      <c r="E25" s="240">
        <f t="shared" si="0"/>
        <v>38</v>
      </c>
      <c r="F25" s="2"/>
    </row>
    <row r="26" spans="1:10" ht="12.9" thickBot="1" x14ac:dyDescent="0.35">
      <c r="A26" s="241"/>
      <c r="B26" s="245" t="s">
        <v>158</v>
      </c>
      <c r="C26" s="317">
        <f>SUM(C11:C25)</f>
        <v>93</v>
      </c>
      <c r="D26" s="318">
        <f>SUM(D11:D25)</f>
        <v>207</v>
      </c>
      <c r="E26" s="242">
        <f>SUM(E11:E25)</f>
        <v>300</v>
      </c>
      <c r="F26" s="21"/>
    </row>
    <row r="27" spans="1:10" s="239" customFormat="1" x14ac:dyDescent="0.3">
      <c r="A27" s="332"/>
      <c r="B27" s="331" t="s">
        <v>155</v>
      </c>
      <c r="C27" s="333">
        <v>18</v>
      </c>
      <c r="D27" s="334">
        <v>113</v>
      </c>
      <c r="E27" s="335">
        <v>131</v>
      </c>
      <c r="F27" s="2"/>
    </row>
    <row r="28" spans="1:10" s="43" customFormat="1" x14ac:dyDescent="0.3">
      <c r="A28" s="273"/>
      <c r="B28" s="274" t="s">
        <v>152</v>
      </c>
      <c r="C28" s="275">
        <v>8</v>
      </c>
      <c r="D28" s="276">
        <v>76.33</v>
      </c>
      <c r="E28" s="262">
        <v>84.33</v>
      </c>
      <c r="F28" s="21"/>
    </row>
    <row r="29" spans="1:10" s="239" customFormat="1" x14ac:dyDescent="0.3">
      <c r="A29" s="273"/>
      <c r="B29" s="274" t="s">
        <v>146</v>
      </c>
      <c r="C29" s="275">
        <v>5</v>
      </c>
      <c r="D29" s="276">
        <v>52</v>
      </c>
      <c r="E29" s="262">
        <v>57</v>
      </c>
      <c r="F29" s="2"/>
    </row>
    <row r="30" spans="1:10" s="43" customFormat="1" x14ac:dyDescent="0.3">
      <c r="A30" s="243"/>
      <c r="B30" s="246" t="s">
        <v>141</v>
      </c>
      <c r="C30" s="52">
        <v>49</v>
      </c>
      <c r="D30" s="50">
        <v>86.2</v>
      </c>
      <c r="E30" s="247">
        <v>135.19999999999999</v>
      </c>
      <c r="F30" s="21"/>
    </row>
    <row r="31" spans="1:10" s="43" customFormat="1" x14ac:dyDescent="0.3">
      <c r="A31" s="243"/>
      <c r="B31" s="246" t="s">
        <v>139</v>
      </c>
      <c r="C31" s="52">
        <v>25</v>
      </c>
      <c r="D31" s="50">
        <v>65</v>
      </c>
      <c r="E31" s="247">
        <v>90</v>
      </c>
      <c r="F31" s="21"/>
    </row>
    <row r="32" spans="1:10" s="43" customFormat="1" x14ac:dyDescent="0.3">
      <c r="A32" s="243"/>
      <c r="B32" s="246" t="s">
        <v>121</v>
      </c>
      <c r="C32" s="212">
        <v>19</v>
      </c>
      <c r="D32" s="248">
        <v>7.5</v>
      </c>
      <c r="E32" s="247">
        <v>26.5</v>
      </c>
      <c r="F32" s="21"/>
    </row>
    <row r="33" spans="1:6" s="43" customFormat="1" x14ac:dyDescent="0.3">
      <c r="A33" s="243"/>
      <c r="B33" s="246" t="s">
        <v>102</v>
      </c>
      <c r="C33" s="212">
        <v>42</v>
      </c>
      <c r="D33" s="211">
        <v>67</v>
      </c>
      <c r="E33" s="213">
        <v>109</v>
      </c>
      <c r="F33" s="21"/>
    </row>
    <row r="34" spans="1:6" x14ac:dyDescent="0.3">
      <c r="A34" s="243"/>
      <c r="B34" s="246" t="s">
        <v>23</v>
      </c>
      <c r="C34" s="212">
        <v>34</v>
      </c>
      <c r="D34" s="211">
        <v>85</v>
      </c>
      <c r="E34" s="213">
        <v>119</v>
      </c>
      <c r="F34" s="21"/>
    </row>
    <row r="35" spans="1:6" ht="12.9" thickBot="1" x14ac:dyDescent="0.35">
      <c r="A35" s="244"/>
      <c r="B35" s="249" t="s">
        <v>20</v>
      </c>
      <c r="C35" s="214">
        <v>36</v>
      </c>
      <c r="D35" s="215">
        <v>27</v>
      </c>
      <c r="E35" s="216">
        <v>63</v>
      </c>
      <c r="F35" s="21"/>
    </row>
    <row r="36" spans="1:6" x14ac:dyDescent="0.3">
      <c r="A36" s="4" t="s">
        <v>69</v>
      </c>
      <c r="B36" s="2"/>
      <c r="C36" s="2"/>
      <c r="D36" s="2"/>
      <c r="E36" s="2"/>
      <c r="F36" s="2"/>
    </row>
    <row r="39" spans="1:6" x14ac:dyDescent="0.3">
      <c r="E39" t="s">
        <v>101</v>
      </c>
    </row>
    <row r="43" spans="1:6" x14ac:dyDescent="0.3">
      <c r="C43" t="s">
        <v>101</v>
      </c>
    </row>
    <row r="44" spans="1:6" x14ac:dyDescent="0.3">
      <c r="C44" t="s">
        <v>101</v>
      </c>
    </row>
  </sheetData>
  <customSheetViews>
    <customSheetView guid="{2F486E5F-9F05-4263-BAA5-832A9B7A71CC}">
      <selection activeCell="H10" sqref="H10:J10"/>
      <pageMargins left="0.70866141732283516" right="0.70866141732283516" top="0.78740157480315021" bottom="0.78740157480315021" header="0.31496062992126012" footer="0.31496062992126012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showGridLines="0" zoomScaleNormal="100" workbookViewId="0">
      <selection activeCell="G10" sqref="G10"/>
    </sheetView>
  </sheetViews>
  <sheetFormatPr baseColWidth="10" defaultRowHeight="12.45" x14ac:dyDescent="0.3"/>
  <cols>
    <col min="2" max="2" width="23" customWidth="1"/>
    <col min="3" max="3" width="15.3828125" customWidth="1"/>
    <col min="4" max="4" width="14.69140625" customWidth="1"/>
  </cols>
  <sheetData>
    <row r="1" spans="1:20" x14ac:dyDescent="0.3">
      <c r="A1" s="1" t="s">
        <v>0</v>
      </c>
      <c r="B1" s="2"/>
      <c r="C1" s="2"/>
      <c r="D1" s="2"/>
      <c r="E1" s="2"/>
    </row>
    <row r="2" spans="1:20" x14ac:dyDescent="0.3">
      <c r="A2" s="4"/>
      <c r="B2" s="2"/>
      <c r="C2" s="2"/>
      <c r="D2" s="2"/>
      <c r="E2" s="2"/>
    </row>
    <row r="3" spans="1:20" x14ac:dyDescent="0.3">
      <c r="A3" s="1" t="str">
        <f>A8</f>
        <v>Tabell 2A - 2-A -  Norskkurs for barnehageansatte</v>
      </c>
      <c r="B3" s="2"/>
      <c r="C3" s="2"/>
      <c r="D3" s="2"/>
      <c r="E3" s="2"/>
    </row>
    <row r="4" spans="1:20" x14ac:dyDescent="0.3">
      <c r="A4" s="1"/>
      <c r="B4" s="2"/>
      <c r="C4" s="2"/>
      <c r="D4" s="2"/>
      <c r="E4" s="2"/>
    </row>
    <row r="5" spans="1:20" x14ac:dyDescent="0.3">
      <c r="A5" s="1"/>
      <c r="B5" s="2"/>
      <c r="C5" s="2"/>
      <c r="D5" s="2"/>
      <c r="E5" s="2"/>
    </row>
    <row r="6" spans="1:20" x14ac:dyDescent="0.3">
      <c r="A6" s="1"/>
      <c r="B6" s="2"/>
      <c r="C6" s="2"/>
      <c r="D6" s="2"/>
      <c r="E6" s="2"/>
    </row>
    <row r="7" spans="1:20" x14ac:dyDescent="0.3">
      <c r="A7" s="4"/>
      <c r="B7" s="2"/>
      <c r="C7" s="2"/>
      <c r="D7" s="2"/>
      <c r="E7" s="2"/>
    </row>
    <row r="8" spans="1:20" ht="27.75" customHeight="1" thickBot="1" x14ac:dyDescent="0.35">
      <c r="A8" s="5" t="s">
        <v>135</v>
      </c>
      <c r="B8" s="6"/>
      <c r="C8" s="6"/>
      <c r="D8" s="6"/>
      <c r="E8" s="6"/>
    </row>
    <row r="9" spans="1:20" ht="58.3" thickBot="1" x14ac:dyDescent="0.35">
      <c r="A9" s="47" t="s">
        <v>3</v>
      </c>
      <c r="B9" s="47" t="s">
        <v>4</v>
      </c>
      <c r="C9" s="54" t="s">
        <v>154</v>
      </c>
      <c r="D9" s="53" t="s">
        <v>142</v>
      </c>
      <c r="E9" s="6"/>
    </row>
    <row r="10" spans="1:20" x14ac:dyDescent="0.3">
      <c r="A10" s="51">
        <v>1</v>
      </c>
      <c r="B10" s="48" t="s">
        <v>5</v>
      </c>
      <c r="C10" s="290">
        <v>110</v>
      </c>
      <c r="D10" s="291">
        <v>70</v>
      </c>
      <c r="E10" s="2"/>
    </row>
    <row r="11" spans="1:20" x14ac:dyDescent="0.3">
      <c r="A11" s="55">
        <v>2</v>
      </c>
      <c r="B11" s="49" t="s">
        <v>6</v>
      </c>
      <c r="C11" s="292">
        <v>38</v>
      </c>
      <c r="D11" s="293">
        <v>24</v>
      </c>
      <c r="E11" s="2"/>
      <c r="F11" s="43"/>
    </row>
    <row r="12" spans="1:20" x14ac:dyDescent="0.3">
      <c r="A12" s="55">
        <v>3</v>
      </c>
      <c r="B12" s="49" t="s">
        <v>7</v>
      </c>
      <c r="C12" s="292">
        <v>12</v>
      </c>
      <c r="D12" s="293">
        <v>0</v>
      </c>
      <c r="E12" s="2"/>
      <c r="F12" s="43"/>
      <c r="J12" t="s">
        <v>101</v>
      </c>
    </row>
    <row r="13" spans="1:20" x14ac:dyDescent="0.3">
      <c r="A13" s="55">
        <v>4</v>
      </c>
      <c r="B13" s="49" t="s">
        <v>8</v>
      </c>
      <c r="C13" s="292">
        <v>2</v>
      </c>
      <c r="D13" s="293">
        <v>0</v>
      </c>
      <c r="E13" s="2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pans="1:20" x14ac:dyDescent="0.3">
      <c r="A14" s="55">
        <v>5</v>
      </c>
      <c r="B14" s="49" t="s">
        <v>9</v>
      </c>
      <c r="C14" s="292">
        <v>0</v>
      </c>
      <c r="D14" s="293">
        <v>0</v>
      </c>
      <c r="E14" s="2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pans="1:20" x14ac:dyDescent="0.3">
      <c r="A15" s="55">
        <v>6</v>
      </c>
      <c r="B15" s="49" t="s">
        <v>10</v>
      </c>
      <c r="C15" s="292">
        <v>15</v>
      </c>
      <c r="D15" s="293">
        <v>12</v>
      </c>
      <c r="E15" s="2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pans="1:20" x14ac:dyDescent="0.3">
      <c r="A16" s="55">
        <v>7</v>
      </c>
      <c r="B16" s="49" t="s">
        <v>11</v>
      </c>
      <c r="C16" s="292">
        <v>14</v>
      </c>
      <c r="D16" s="293">
        <v>0</v>
      </c>
      <c r="E16" s="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pans="1:20" x14ac:dyDescent="0.3">
      <c r="A17" s="55">
        <v>8</v>
      </c>
      <c r="B17" s="49" t="s">
        <v>12</v>
      </c>
      <c r="C17" s="292">
        <v>0</v>
      </c>
      <c r="D17" s="293">
        <v>0</v>
      </c>
      <c r="E17" s="2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pans="1:20" x14ac:dyDescent="0.3">
      <c r="A18" s="55">
        <v>9</v>
      </c>
      <c r="B18" s="49" t="s">
        <v>13</v>
      </c>
      <c r="C18" s="292">
        <v>0</v>
      </c>
      <c r="D18" s="293">
        <v>0</v>
      </c>
      <c r="E18" s="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pans="1:20" x14ac:dyDescent="0.3">
      <c r="A19" s="55">
        <v>10</v>
      </c>
      <c r="B19" s="49" t="s">
        <v>14</v>
      </c>
      <c r="C19" s="292">
        <v>0</v>
      </c>
      <c r="D19" s="293">
        <v>0</v>
      </c>
      <c r="E19" s="2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pans="1:20" x14ac:dyDescent="0.3">
      <c r="A20" s="55">
        <v>11</v>
      </c>
      <c r="B20" s="49" t="s">
        <v>15</v>
      </c>
      <c r="C20" s="292">
        <v>30</v>
      </c>
      <c r="D20" s="293">
        <v>16</v>
      </c>
      <c r="E20" s="2"/>
    </row>
    <row r="21" spans="1:20" x14ac:dyDescent="0.3">
      <c r="A21" s="55">
        <v>12</v>
      </c>
      <c r="B21" s="49" t="s">
        <v>16</v>
      </c>
      <c r="C21" s="292">
        <v>7</v>
      </c>
      <c r="D21" s="293">
        <v>52</v>
      </c>
      <c r="E21" s="2"/>
    </row>
    <row r="22" spans="1:20" x14ac:dyDescent="0.3">
      <c r="A22" s="55">
        <v>13</v>
      </c>
      <c r="B22" s="49" t="s">
        <v>17</v>
      </c>
      <c r="C22" s="292">
        <v>11</v>
      </c>
      <c r="D22" s="293">
        <v>0</v>
      </c>
      <c r="E22" s="2"/>
      <c r="G22" t="s">
        <v>101</v>
      </c>
    </row>
    <row r="23" spans="1:20" x14ac:dyDescent="0.3">
      <c r="A23" s="55">
        <v>14</v>
      </c>
      <c r="B23" s="49" t="s">
        <v>18</v>
      </c>
      <c r="C23" s="292">
        <v>9</v>
      </c>
      <c r="D23" s="293">
        <v>4</v>
      </c>
      <c r="E23" s="2"/>
    </row>
    <row r="24" spans="1:20" ht="12.9" thickBot="1" x14ac:dyDescent="0.35">
      <c r="A24" s="250">
        <v>15</v>
      </c>
      <c r="B24" s="251" t="s">
        <v>19</v>
      </c>
      <c r="C24" s="294">
        <v>0</v>
      </c>
      <c r="D24" s="295">
        <v>31</v>
      </c>
      <c r="E24" s="2"/>
      <c r="K24" t="s">
        <v>101</v>
      </c>
      <c r="M24" t="s">
        <v>101</v>
      </c>
    </row>
    <row r="25" spans="1:20" s="43" customFormat="1" x14ac:dyDescent="0.3">
      <c r="A25" s="253"/>
      <c r="B25" s="220" t="s">
        <v>157</v>
      </c>
      <c r="C25" s="277">
        <f>SUM(C10:C24)</f>
        <v>248</v>
      </c>
      <c r="D25" s="272">
        <f>SUM(D10:D24)</f>
        <v>209</v>
      </c>
      <c r="E25" s="2"/>
    </row>
    <row r="26" spans="1:20" s="239" customFormat="1" x14ac:dyDescent="0.3">
      <c r="A26" s="259"/>
      <c r="B26" s="260" t="s">
        <v>156</v>
      </c>
      <c r="C26" s="261">
        <v>442</v>
      </c>
      <c r="D26" s="262">
        <v>169</v>
      </c>
      <c r="E26" s="2"/>
    </row>
    <row r="27" spans="1:20" s="43" customFormat="1" x14ac:dyDescent="0.3">
      <c r="A27" s="259"/>
      <c r="B27" s="260" t="s">
        <v>153</v>
      </c>
      <c r="C27" s="261">
        <v>346</v>
      </c>
      <c r="D27" s="262">
        <v>32</v>
      </c>
      <c r="E27" s="2"/>
    </row>
    <row r="28" spans="1:20" s="239" customFormat="1" x14ac:dyDescent="0.3">
      <c r="A28" s="259"/>
      <c r="B28" s="260" t="s">
        <v>148</v>
      </c>
      <c r="C28" s="261">
        <v>228</v>
      </c>
      <c r="D28" s="262">
        <v>136</v>
      </c>
      <c r="E28" s="2"/>
    </row>
    <row r="29" spans="1:20" x14ac:dyDescent="0.3">
      <c r="A29" s="254"/>
      <c r="B29" s="223" t="s">
        <v>143</v>
      </c>
      <c r="C29" s="256">
        <v>242</v>
      </c>
      <c r="D29" s="247">
        <v>149</v>
      </c>
      <c r="E29" s="21"/>
    </row>
    <row r="30" spans="1:20" s="43" customFormat="1" ht="12.9" thickBot="1" x14ac:dyDescent="0.35">
      <c r="A30" s="255"/>
      <c r="B30" s="224" t="s">
        <v>140</v>
      </c>
      <c r="C30" s="257">
        <v>325</v>
      </c>
      <c r="D30" s="252">
        <v>212</v>
      </c>
      <c r="E30" s="21"/>
    </row>
    <row r="31" spans="1:20" x14ac:dyDescent="0.3">
      <c r="A31" t="s">
        <v>136</v>
      </c>
    </row>
    <row r="35" spans="2:2" x14ac:dyDescent="0.3">
      <c r="B35" t="s">
        <v>101</v>
      </c>
    </row>
  </sheetData>
  <pageMargins left="0.39370078740157505" right="0.39370078740157505" top="0.78740157480314998" bottom="0.59055118110236204" header="0.5" footer="0.5"/>
  <pageSetup paperSize="9" orientation="portrait" r:id="rId1"/>
  <headerFooter alignWithMargins="0">
    <oddFooter>&amp;L&amp;F&amp;RÅRSSTATISTIKK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AH35"/>
  <sheetViews>
    <sheetView workbookViewId="0">
      <selection activeCell="E1" sqref="E1"/>
    </sheetView>
  </sheetViews>
  <sheetFormatPr baseColWidth="10" defaultColWidth="11.3828125" defaultRowHeight="12.45" x14ac:dyDescent="0.3"/>
  <cols>
    <col min="1" max="1" width="25.3828125" style="34" customWidth="1"/>
    <col min="2" max="2" width="10.69140625" style="41" customWidth="1"/>
    <col min="3" max="19" width="8.69140625" style="42" customWidth="1"/>
    <col min="20" max="20" width="5.53515625" style="34" customWidth="1"/>
    <col min="21" max="27" width="8.3046875" style="34" customWidth="1"/>
    <col min="28" max="28" width="4.69140625" style="34" customWidth="1"/>
    <col min="29" max="34" width="7.69140625" style="34" customWidth="1"/>
    <col min="35" max="16384" width="11.3828125" style="34"/>
  </cols>
  <sheetData>
    <row r="1" spans="1:27" x14ac:dyDescent="0.3">
      <c r="A1" s="33" t="s">
        <v>159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197"/>
      <c r="O1" s="197"/>
      <c r="P1" s="198" t="s">
        <v>160</v>
      </c>
      <c r="Q1" s="197"/>
      <c r="R1" s="197"/>
      <c r="S1" s="197"/>
    </row>
    <row r="2" spans="1:27" x14ac:dyDescent="0.3">
      <c r="A2" s="199" t="s">
        <v>101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U2" s="35" t="s">
        <v>144</v>
      </c>
    </row>
    <row r="3" spans="1:27" s="38" customFormat="1" ht="18" customHeight="1" x14ac:dyDescent="0.3">
      <c r="A3" s="201"/>
      <c r="B3" s="36" t="s">
        <v>70</v>
      </c>
      <c r="C3" s="37" t="s">
        <v>71</v>
      </c>
      <c r="D3" s="37" t="s">
        <v>72</v>
      </c>
      <c r="E3" s="37" t="s">
        <v>73</v>
      </c>
      <c r="F3" s="37" t="s">
        <v>74</v>
      </c>
      <c r="G3" s="37" t="s">
        <v>75</v>
      </c>
      <c r="H3" s="37" t="s">
        <v>76</v>
      </c>
      <c r="I3" s="37" t="s">
        <v>77</v>
      </c>
      <c r="J3" s="37" t="s">
        <v>78</v>
      </c>
      <c r="K3" s="37" t="s">
        <v>79</v>
      </c>
      <c r="L3" s="37" t="s">
        <v>80</v>
      </c>
      <c r="M3" s="37" t="s">
        <v>81</v>
      </c>
      <c r="N3" s="37" t="s">
        <v>114</v>
      </c>
      <c r="O3" s="37" t="s">
        <v>115</v>
      </c>
      <c r="P3" s="37" t="s">
        <v>116</v>
      </c>
      <c r="Q3" s="37" t="s">
        <v>117</v>
      </c>
      <c r="R3" s="37" t="s">
        <v>149</v>
      </c>
      <c r="S3" s="37" t="s">
        <v>150</v>
      </c>
      <c r="U3" s="37" t="s">
        <v>114</v>
      </c>
      <c r="V3" s="37" t="s">
        <v>115</v>
      </c>
      <c r="W3" s="37" t="s">
        <v>116</v>
      </c>
      <c r="X3" s="37" t="s">
        <v>117</v>
      </c>
      <c r="Y3" s="37" t="s">
        <v>149</v>
      </c>
      <c r="Z3" s="37" t="s">
        <v>150</v>
      </c>
      <c r="AA3" s="37" t="s">
        <v>2</v>
      </c>
    </row>
    <row r="4" spans="1:27" ht="18" customHeight="1" x14ac:dyDescent="0.3">
      <c r="A4" s="202" t="s">
        <v>82</v>
      </c>
      <c r="B4" s="278">
        <f>SUM(B5:B20)</f>
        <v>693542</v>
      </c>
      <c r="C4" s="279">
        <f>SUM(C5:C20)</f>
        <v>9101</v>
      </c>
      <c r="D4" s="279">
        <f>SUM(D5:D20)</f>
        <v>40533</v>
      </c>
      <c r="E4" s="279">
        <f t="shared" ref="E4:S4" si="0">SUM(E5:E20)</f>
        <v>51241</v>
      </c>
      <c r="F4" s="279">
        <f t="shared" si="0"/>
        <v>19755</v>
      </c>
      <c r="G4" s="279">
        <f t="shared" si="0"/>
        <v>12498</v>
      </c>
      <c r="H4" s="279">
        <f t="shared" si="0"/>
        <v>12793</v>
      </c>
      <c r="I4" s="279">
        <f t="shared" si="0"/>
        <v>46799</v>
      </c>
      <c r="J4" s="279">
        <f t="shared" si="0"/>
        <v>74716</v>
      </c>
      <c r="K4" s="279">
        <f t="shared" si="0"/>
        <v>133176</v>
      </c>
      <c r="L4" s="279">
        <f t="shared" si="0"/>
        <v>96476</v>
      </c>
      <c r="M4" s="279">
        <f t="shared" si="0"/>
        <v>119992</v>
      </c>
      <c r="N4" s="279">
        <f t="shared" si="0"/>
        <v>39164</v>
      </c>
      <c r="O4" s="279">
        <f t="shared" si="0"/>
        <v>15947</v>
      </c>
      <c r="P4" s="279">
        <f t="shared" si="0"/>
        <v>9920</v>
      </c>
      <c r="Q4" s="279">
        <f t="shared" si="0"/>
        <v>6566</v>
      </c>
      <c r="R4" s="279">
        <f t="shared" si="0"/>
        <v>3486</v>
      </c>
      <c r="S4" s="279">
        <f t="shared" si="0"/>
        <v>1379</v>
      </c>
      <c r="U4" s="279">
        <f>SUM(U5:U19)</f>
        <v>28</v>
      </c>
      <c r="V4" s="279">
        <f t="shared" ref="V4:Z4" si="1">SUM(V5:V19)</f>
        <v>16</v>
      </c>
      <c r="W4" s="279">
        <f t="shared" si="1"/>
        <v>10</v>
      </c>
      <c r="X4" s="279">
        <f t="shared" si="1"/>
        <v>5</v>
      </c>
      <c r="Y4" s="279">
        <f t="shared" si="1"/>
        <v>1</v>
      </c>
      <c r="Z4" s="279">
        <f t="shared" si="1"/>
        <v>4</v>
      </c>
      <c r="AA4" s="279">
        <f>SUM(U4:Z4)</f>
        <v>64</v>
      </c>
    </row>
    <row r="5" spans="1:27" s="39" customFormat="1" ht="18" customHeight="1" x14ac:dyDescent="0.3">
      <c r="A5" s="203" t="s">
        <v>83</v>
      </c>
      <c r="B5" s="280">
        <f>SUM(C5:S5)</f>
        <v>58713</v>
      </c>
      <c r="C5" s="281">
        <f>'[2]FØR korreksjon befolkning 67+'!C5</f>
        <v>962</v>
      </c>
      <c r="D5" s="281">
        <f>'[2]FØR korreksjon befolkning 67+'!D5</f>
        <v>3618</v>
      </c>
      <c r="E5" s="281">
        <f>'[2]FØR korreksjon befolkning 67+'!E5</f>
        <v>3365</v>
      </c>
      <c r="F5" s="281">
        <f>'[2]FØR korreksjon befolkning 67+'!F5</f>
        <v>1056</v>
      </c>
      <c r="G5" s="281">
        <f>'[2]FØR korreksjon befolkning 67+'!G5</f>
        <v>639</v>
      </c>
      <c r="H5" s="281">
        <f>'[2]FØR korreksjon befolkning 67+'!H5</f>
        <v>717</v>
      </c>
      <c r="I5" s="281">
        <f>'[2]FØR korreksjon befolkning 67+'!I5</f>
        <v>3705</v>
      </c>
      <c r="J5" s="281">
        <f>'[2]FØR korreksjon befolkning 67+'!J5</f>
        <v>8350</v>
      </c>
      <c r="K5" s="281">
        <f>'[2]FØR korreksjon befolkning 67+'!K5</f>
        <v>15878</v>
      </c>
      <c r="L5" s="281">
        <f>'[2]FØR korreksjon befolkning 67+'!L5</f>
        <v>8580</v>
      </c>
      <c r="M5" s="281">
        <f>'[2]FØR korreksjon befolkning 67+'!M5</f>
        <v>8299</v>
      </c>
      <c r="N5" s="282">
        <f>'[2]FØR korreksjon befolkning 67+'!N5+'[2] ETTER korreksjon befolkn 67+'!U5</f>
        <v>2157</v>
      </c>
      <c r="O5" s="282">
        <f>'[2]FØR korreksjon befolkning 67+'!O5+'[2] ETTER korreksjon befolkn 67+'!V5</f>
        <v>664</v>
      </c>
      <c r="P5" s="282">
        <f>'[2]FØR korreksjon befolkning 67+'!P5+'[2] ETTER korreksjon befolkn 67+'!W5</f>
        <v>338</v>
      </c>
      <c r="Q5" s="282">
        <f>'[2]FØR korreksjon befolkning 67+'!Q5+'[2] ETTER korreksjon befolkn 67+'!X5</f>
        <v>207</v>
      </c>
      <c r="R5" s="282">
        <f>'[2]FØR korreksjon befolkning 67+'!R5+'[2] ETTER korreksjon befolkn 67+'!Y5</f>
        <v>122</v>
      </c>
      <c r="S5" s="282">
        <f>'[2]FØR korreksjon befolkning 67+'!S5+'[2] ETTER korreksjon befolkn 67+'!Z5</f>
        <v>56</v>
      </c>
      <c r="U5" s="34">
        <v>7</v>
      </c>
      <c r="V5" s="34">
        <v>-1</v>
      </c>
      <c r="W5" s="34">
        <v>13</v>
      </c>
      <c r="X5" s="34">
        <v>7</v>
      </c>
      <c r="Y5" s="34">
        <v>11</v>
      </c>
      <c r="Z5" s="34">
        <v>5</v>
      </c>
      <c r="AA5" s="204">
        <f>SUM(U5:Z5)</f>
        <v>42</v>
      </c>
    </row>
    <row r="6" spans="1:27" s="39" customFormat="1" x14ac:dyDescent="0.3">
      <c r="A6" s="203" t="s">
        <v>84</v>
      </c>
      <c r="B6" s="280">
        <f t="shared" ref="B6:B20" si="2">SUM(C6:S6)</f>
        <v>62409</v>
      </c>
      <c r="C6" s="281">
        <f>'[2]FØR korreksjon befolkning 67+'!C6</f>
        <v>1034</v>
      </c>
      <c r="D6" s="281">
        <f>'[2]FØR korreksjon befolkning 67+'!D6</f>
        <v>3319</v>
      </c>
      <c r="E6" s="281">
        <f>'[2]FØR korreksjon befolkning 67+'!E6</f>
        <v>2864</v>
      </c>
      <c r="F6" s="281">
        <f>'[2]FØR korreksjon befolkning 67+'!F6</f>
        <v>932</v>
      </c>
      <c r="G6" s="281">
        <f>'[2]FØR korreksjon befolkning 67+'!G6</f>
        <v>573</v>
      </c>
      <c r="H6" s="281">
        <f>'[2]FØR korreksjon befolkning 67+'!H6</f>
        <v>691</v>
      </c>
      <c r="I6" s="281">
        <f>'[2]FØR korreksjon befolkning 67+'!I6</f>
        <v>5351</v>
      </c>
      <c r="J6" s="281">
        <f>'[2]FØR korreksjon befolkning 67+'!J6</f>
        <v>11669</v>
      </c>
      <c r="K6" s="281">
        <f>'[2]FØR korreksjon befolkning 67+'!K6</f>
        <v>17430</v>
      </c>
      <c r="L6" s="281">
        <f>'[2]FØR korreksjon befolkning 67+'!L6</f>
        <v>8042</v>
      </c>
      <c r="M6" s="281">
        <f>'[2]FØR korreksjon befolkning 67+'!M6</f>
        <v>7315</v>
      </c>
      <c r="N6" s="282">
        <f>'[2]FØR korreksjon befolkning 67+'!N6+'[2] ETTER korreksjon befolkn 67+'!U6</f>
        <v>1867</v>
      </c>
      <c r="O6" s="282">
        <f>'[2]FØR korreksjon befolkning 67+'!O6+'[2] ETTER korreksjon befolkn 67+'!V6</f>
        <v>668</v>
      </c>
      <c r="P6" s="282">
        <f>'[2]FØR korreksjon befolkning 67+'!P6+'[2] ETTER korreksjon befolkn 67+'!W6</f>
        <v>303</v>
      </c>
      <c r="Q6" s="282">
        <f>'[2]FØR korreksjon befolkning 67+'!Q6+'[2] ETTER korreksjon befolkn 67+'!X6</f>
        <v>179</v>
      </c>
      <c r="R6" s="282">
        <f>'[2]FØR korreksjon befolkning 67+'!R6+'[2] ETTER korreksjon befolkn 67+'!Y6</f>
        <v>112</v>
      </c>
      <c r="S6" s="282">
        <f>'[2]FØR korreksjon befolkning 67+'!S6+'[2] ETTER korreksjon befolkn 67+'!Z6</f>
        <v>60</v>
      </c>
      <c r="U6" s="34">
        <v>3</v>
      </c>
      <c r="V6" s="34">
        <v>2</v>
      </c>
      <c r="W6" s="34">
        <v>4</v>
      </c>
      <c r="X6" s="34">
        <v>-6</v>
      </c>
      <c r="Y6" s="34">
        <v>-11</v>
      </c>
      <c r="Z6" s="34">
        <v>-6</v>
      </c>
      <c r="AA6" s="204">
        <f t="shared" ref="AA6:AA19" si="3">SUM(U6:Z6)</f>
        <v>-14</v>
      </c>
    </row>
    <row r="7" spans="1:27" s="39" customFormat="1" x14ac:dyDescent="0.3">
      <c r="A7" s="203" t="s">
        <v>85</v>
      </c>
      <c r="B7" s="280">
        <f t="shared" si="2"/>
        <v>45053</v>
      </c>
      <c r="C7" s="281">
        <f>'[2]FØR korreksjon befolkning 67+'!C7</f>
        <v>798</v>
      </c>
      <c r="D7" s="281">
        <f>'[2]FØR korreksjon befolkning 67+'!D7</f>
        <v>2554</v>
      </c>
      <c r="E7" s="281">
        <f>'[2]FØR korreksjon befolkning 67+'!E7</f>
        <v>1921</v>
      </c>
      <c r="F7" s="281">
        <f>'[2]FØR korreksjon befolkning 67+'!F7</f>
        <v>570</v>
      </c>
      <c r="G7" s="281">
        <f>'[2]FØR korreksjon befolkning 67+'!G7</f>
        <v>379</v>
      </c>
      <c r="H7" s="281">
        <f>'[2]FØR korreksjon befolkning 67+'!H7</f>
        <v>420</v>
      </c>
      <c r="I7" s="281">
        <f>'[2]FØR korreksjon befolkning 67+'!I7</f>
        <v>3634</v>
      </c>
      <c r="J7" s="281">
        <f>'[2]FØR korreksjon befolkning 67+'!J7</f>
        <v>8176</v>
      </c>
      <c r="K7" s="281">
        <f>'[2]FØR korreksjon befolkning 67+'!K7</f>
        <v>12551</v>
      </c>
      <c r="L7" s="281">
        <f>'[2]FØR korreksjon befolkning 67+'!L7</f>
        <v>5470</v>
      </c>
      <c r="M7" s="281">
        <f>'[2]FØR korreksjon befolkning 67+'!M7</f>
        <v>5577</v>
      </c>
      <c r="N7" s="282">
        <f>'[2]FØR korreksjon befolkning 67+'!N7+'[2] ETTER korreksjon befolkn 67+'!U7</f>
        <v>1710</v>
      </c>
      <c r="O7" s="282">
        <f>'[2]FØR korreksjon befolkning 67+'!O7+'[2] ETTER korreksjon befolkn 67+'!V7</f>
        <v>634</v>
      </c>
      <c r="P7" s="282">
        <f>'[2]FØR korreksjon befolkning 67+'!P7+'[2] ETTER korreksjon befolkn 67+'!W7</f>
        <v>317</v>
      </c>
      <c r="Q7" s="282">
        <f>'[2]FØR korreksjon befolkning 67+'!Q7+'[2] ETTER korreksjon befolkn 67+'!X7</f>
        <v>181</v>
      </c>
      <c r="R7" s="282">
        <f>'[2]FØR korreksjon befolkning 67+'!R7+'[2] ETTER korreksjon befolkn 67+'!Y7</f>
        <v>95</v>
      </c>
      <c r="S7" s="282">
        <f>'[2]FØR korreksjon befolkning 67+'!S7+'[2] ETTER korreksjon befolkn 67+'!Z7</f>
        <v>66</v>
      </c>
      <c r="U7" s="34">
        <v>-12</v>
      </c>
      <c r="V7" s="34">
        <v>-6</v>
      </c>
      <c r="W7" s="34">
        <v>-2</v>
      </c>
      <c r="X7" s="34">
        <v>-5</v>
      </c>
      <c r="Y7" s="34">
        <v>-10</v>
      </c>
      <c r="Z7" s="34">
        <v>-1</v>
      </c>
      <c r="AA7" s="204">
        <f t="shared" si="3"/>
        <v>-36</v>
      </c>
    </row>
    <row r="8" spans="1:27" s="39" customFormat="1" x14ac:dyDescent="0.3">
      <c r="A8" s="203" t="s">
        <v>86</v>
      </c>
      <c r="B8" s="280">
        <f t="shared" si="2"/>
        <v>40321</v>
      </c>
      <c r="C8" s="281">
        <f>'[2]FØR korreksjon befolkning 67+'!C8</f>
        <v>542</v>
      </c>
      <c r="D8" s="281">
        <f>'[2]FØR korreksjon befolkning 67+'!D8</f>
        <v>1634</v>
      </c>
      <c r="E8" s="281">
        <f>'[2]FØR korreksjon befolkning 67+'!E8</f>
        <v>1641</v>
      </c>
      <c r="F8" s="281">
        <f>'[2]FØR korreksjon befolkning 67+'!F8</f>
        <v>517</v>
      </c>
      <c r="G8" s="281">
        <f>'[2]FØR korreksjon befolkning 67+'!G8</f>
        <v>378</v>
      </c>
      <c r="H8" s="281">
        <f>'[2]FØR korreksjon befolkning 67+'!H8</f>
        <v>455</v>
      </c>
      <c r="I8" s="281">
        <f>'[2]FØR korreksjon befolkning 67+'!I8</f>
        <v>4291</v>
      </c>
      <c r="J8" s="281">
        <f>'[2]FØR korreksjon befolkning 67+'!J8</f>
        <v>7891</v>
      </c>
      <c r="K8" s="281">
        <f>'[2]FØR korreksjon befolkning 67+'!K8</f>
        <v>10040</v>
      </c>
      <c r="L8" s="281">
        <f>'[2]FØR korreksjon befolkning 67+'!L8</f>
        <v>4863</v>
      </c>
      <c r="M8" s="281">
        <f>'[2]FØR korreksjon befolkning 67+'!M8</f>
        <v>5193</v>
      </c>
      <c r="N8" s="282">
        <f>'[2]FØR korreksjon befolkning 67+'!N8+'[2] ETTER korreksjon befolkn 67+'!U8</f>
        <v>1572</v>
      </c>
      <c r="O8" s="282">
        <f>'[2]FØR korreksjon befolkning 67+'!O8+'[2] ETTER korreksjon befolkn 67+'!V8</f>
        <v>583</v>
      </c>
      <c r="P8" s="282">
        <f>'[2]FØR korreksjon befolkning 67+'!P8+'[2] ETTER korreksjon befolkn 67+'!W8</f>
        <v>354</v>
      </c>
      <c r="Q8" s="282">
        <f>'[2]FØR korreksjon befolkning 67+'!Q8+'[2] ETTER korreksjon befolkn 67+'!X8</f>
        <v>194</v>
      </c>
      <c r="R8" s="282">
        <f>'[2]FØR korreksjon befolkning 67+'!R8+'[2] ETTER korreksjon befolkn 67+'!Y8</f>
        <v>99</v>
      </c>
      <c r="S8" s="282">
        <f>'[2]FØR korreksjon befolkning 67+'!S8+'[2] ETTER korreksjon befolkn 67+'!Z8</f>
        <v>74</v>
      </c>
      <c r="U8" s="34">
        <v>-7</v>
      </c>
      <c r="V8" s="34">
        <v>-8</v>
      </c>
      <c r="W8" s="34">
        <v>-15</v>
      </c>
      <c r="X8" s="34">
        <v>-25</v>
      </c>
      <c r="Y8" s="34">
        <v>-20</v>
      </c>
      <c r="Z8" s="34">
        <v>-20</v>
      </c>
      <c r="AA8" s="204">
        <f t="shared" si="3"/>
        <v>-95</v>
      </c>
    </row>
    <row r="9" spans="1:27" s="39" customFormat="1" x14ac:dyDescent="0.3">
      <c r="A9" s="203" t="s">
        <v>87</v>
      </c>
      <c r="B9" s="280">
        <f t="shared" si="2"/>
        <v>59292</v>
      </c>
      <c r="C9" s="281">
        <f>'[2]FØR korreksjon befolkning 67+'!C9</f>
        <v>615</v>
      </c>
      <c r="D9" s="281">
        <f>'[2]FØR korreksjon befolkning 67+'!D9</f>
        <v>2233</v>
      </c>
      <c r="E9" s="281">
        <f>'[2]FØR korreksjon befolkning 67+'!E9</f>
        <v>2345</v>
      </c>
      <c r="F9" s="281">
        <f>'[2]FØR korreksjon befolkning 67+'!F9</f>
        <v>933</v>
      </c>
      <c r="G9" s="281">
        <f>'[2]FØR korreksjon befolkning 67+'!G9</f>
        <v>617</v>
      </c>
      <c r="H9" s="281">
        <f>'[2]FØR korreksjon befolkning 67+'!H9</f>
        <v>767</v>
      </c>
      <c r="I9" s="281">
        <f>'[2]FØR korreksjon befolkning 67+'!I9</f>
        <v>5197</v>
      </c>
      <c r="J9" s="281">
        <f>'[2]FØR korreksjon befolkning 67+'!J9</f>
        <v>9427</v>
      </c>
      <c r="K9" s="281">
        <f>'[2]FØR korreksjon befolkning 67+'!K9</f>
        <v>12034</v>
      </c>
      <c r="L9" s="281">
        <f>'[2]FØR korreksjon befolkning 67+'!L9</f>
        <v>6905</v>
      </c>
      <c r="M9" s="281">
        <f>'[2]FØR korreksjon befolkning 67+'!M9</f>
        <v>10493</v>
      </c>
      <c r="N9" s="282">
        <f>'[2]FØR korreksjon befolkning 67+'!N9+'[2] ETTER korreksjon befolkn 67+'!U9</f>
        <v>3917</v>
      </c>
      <c r="O9" s="282">
        <f>'[2]FØR korreksjon befolkning 67+'!O9+'[2] ETTER korreksjon befolkn 67+'!V9</f>
        <v>1729</v>
      </c>
      <c r="P9" s="282">
        <f>'[2]FØR korreksjon befolkning 67+'!P9+'[2] ETTER korreksjon befolkn 67+'!W9</f>
        <v>1053</v>
      </c>
      <c r="Q9" s="282">
        <f>'[2]FØR korreksjon befolkning 67+'!Q9+'[2] ETTER korreksjon befolkn 67+'!X9</f>
        <v>583</v>
      </c>
      <c r="R9" s="282">
        <f>'[2]FØR korreksjon befolkning 67+'!R9+'[2] ETTER korreksjon befolkn 67+'!Y9</f>
        <v>302</v>
      </c>
      <c r="S9" s="282">
        <f>'[2]FØR korreksjon befolkning 67+'!S9+'[2] ETTER korreksjon befolkn 67+'!Z9</f>
        <v>142</v>
      </c>
      <c r="U9" s="34">
        <v>6</v>
      </c>
      <c r="V9" s="34">
        <v>6</v>
      </c>
      <c r="W9" s="34">
        <v>3</v>
      </c>
      <c r="X9" s="34">
        <v>5</v>
      </c>
      <c r="Y9" s="34">
        <v>-7</v>
      </c>
      <c r="Z9" s="34">
        <v>10</v>
      </c>
      <c r="AA9" s="204">
        <f t="shared" si="3"/>
        <v>23</v>
      </c>
    </row>
    <row r="10" spans="1:27" s="39" customFormat="1" ht="18" customHeight="1" x14ac:dyDescent="0.3">
      <c r="A10" s="203" t="s">
        <v>88</v>
      </c>
      <c r="B10" s="280">
        <f t="shared" si="2"/>
        <v>34500</v>
      </c>
      <c r="C10" s="281">
        <f>'[2]FØR korreksjon befolkning 67+'!C10</f>
        <v>404</v>
      </c>
      <c r="D10" s="281">
        <f>'[2]FØR korreksjon befolkning 67+'!D10</f>
        <v>2084</v>
      </c>
      <c r="E10" s="281">
        <f>'[2]FØR korreksjon befolkning 67+'!E10</f>
        <v>2880</v>
      </c>
      <c r="F10" s="281">
        <f>'[2]FØR korreksjon befolkning 67+'!F10</f>
        <v>1170</v>
      </c>
      <c r="G10" s="281">
        <f>'[2]FØR korreksjon befolkning 67+'!G10</f>
        <v>721</v>
      </c>
      <c r="H10" s="281">
        <f>'[2]FØR korreksjon befolkning 67+'!H10</f>
        <v>681</v>
      </c>
      <c r="I10" s="281">
        <f>'[2]FØR korreksjon befolkning 67+'!I10</f>
        <v>1573</v>
      </c>
      <c r="J10" s="281">
        <f>'[2]FØR korreksjon befolkning 67+'!J10</f>
        <v>2097</v>
      </c>
      <c r="K10" s="281">
        <f>'[2]FØR korreksjon befolkning 67+'!K10</f>
        <v>5093</v>
      </c>
      <c r="L10" s="281">
        <f>'[2]FØR korreksjon befolkning 67+'!L10</f>
        <v>4777</v>
      </c>
      <c r="M10" s="281">
        <f>'[2]FØR korreksjon befolkning 67+'!M10</f>
        <v>6933</v>
      </c>
      <c r="N10" s="282">
        <f>'[2]FØR korreksjon befolkning 67+'!N10+'[2] ETTER korreksjon befolkn 67+'!U10</f>
        <v>3041</v>
      </c>
      <c r="O10" s="282">
        <f>'[2]FØR korreksjon befolkning 67+'!O10+'[2] ETTER korreksjon befolkn 67+'!V10</f>
        <v>1357</v>
      </c>
      <c r="P10" s="282">
        <f>'[2]FØR korreksjon befolkning 67+'!P10+'[2] ETTER korreksjon befolkn 67+'!W10</f>
        <v>803</v>
      </c>
      <c r="Q10" s="282">
        <f>'[2]FØR korreksjon befolkning 67+'!Q10+'[2] ETTER korreksjon befolkn 67+'!X10</f>
        <v>491</v>
      </c>
      <c r="R10" s="282">
        <f>'[2]FØR korreksjon befolkning 67+'!R10+'[2] ETTER korreksjon befolkn 67+'!Y10</f>
        <v>298</v>
      </c>
      <c r="S10" s="282">
        <f>'[2]FØR korreksjon befolkning 67+'!S10+'[2] ETTER korreksjon befolkn 67+'!Z10</f>
        <v>97</v>
      </c>
      <c r="U10" s="34">
        <v>-7</v>
      </c>
      <c r="V10" s="34">
        <v>-3</v>
      </c>
      <c r="W10" s="34">
        <v>-7</v>
      </c>
      <c r="X10" s="34">
        <v>-18</v>
      </c>
      <c r="Y10" s="34">
        <v>-14</v>
      </c>
      <c r="Z10" s="34">
        <v>-20</v>
      </c>
      <c r="AA10" s="204">
        <f t="shared" si="3"/>
        <v>-69</v>
      </c>
    </row>
    <row r="11" spans="1:27" s="39" customFormat="1" x14ac:dyDescent="0.3">
      <c r="A11" s="203" t="s">
        <v>89</v>
      </c>
      <c r="B11" s="280">
        <f t="shared" si="2"/>
        <v>50876</v>
      </c>
      <c r="C11" s="281">
        <f>'[2]FØR korreksjon befolkning 67+'!C11</f>
        <v>669</v>
      </c>
      <c r="D11" s="281">
        <f>'[2]FØR korreksjon befolkning 67+'!D11</f>
        <v>3481</v>
      </c>
      <c r="E11" s="281">
        <f>'[2]FØR korreksjon befolkning 67+'!E11</f>
        <v>4913</v>
      </c>
      <c r="F11" s="281">
        <f>'[2]FØR korreksjon befolkning 67+'!F11</f>
        <v>1929</v>
      </c>
      <c r="G11" s="281">
        <f>'[2]FØR korreksjon befolkning 67+'!G11</f>
        <v>1123</v>
      </c>
      <c r="H11" s="281">
        <f>'[2]FØR korreksjon befolkning 67+'!H11</f>
        <v>1157</v>
      </c>
      <c r="I11" s="281">
        <f>'[2]FØR korreksjon befolkning 67+'!I11</f>
        <v>2588</v>
      </c>
      <c r="J11" s="281">
        <f>'[2]FØR korreksjon befolkning 67+'!J11</f>
        <v>2902</v>
      </c>
      <c r="K11" s="281">
        <f>'[2]FØR korreksjon befolkning 67+'!K11</f>
        <v>7147</v>
      </c>
      <c r="L11" s="281">
        <f>'[2]FØR korreksjon befolkning 67+'!L11</f>
        <v>7380</v>
      </c>
      <c r="M11" s="281">
        <f>'[2]FØR korreksjon befolkning 67+'!M11</f>
        <v>9779</v>
      </c>
      <c r="N11" s="282">
        <f>'[2]FØR korreksjon befolkning 67+'!N11+'[2] ETTER korreksjon befolkn 67+'!U11</f>
        <v>4009</v>
      </c>
      <c r="O11" s="282">
        <f>'[2]FØR korreksjon befolkning 67+'!O11+'[2] ETTER korreksjon befolkn 67+'!V11</f>
        <v>1637</v>
      </c>
      <c r="P11" s="282">
        <f>'[2]FØR korreksjon befolkning 67+'!P11+'[2] ETTER korreksjon befolkn 67+'!W11</f>
        <v>1023</v>
      </c>
      <c r="Q11" s="282">
        <f>'[2]FØR korreksjon befolkning 67+'!Q11+'[2] ETTER korreksjon befolkn 67+'!X11</f>
        <v>643</v>
      </c>
      <c r="R11" s="282">
        <f>'[2]FØR korreksjon befolkning 67+'!R11+'[2] ETTER korreksjon befolkn 67+'!Y11</f>
        <v>354</v>
      </c>
      <c r="S11" s="282">
        <f>'[2]FØR korreksjon befolkning 67+'!S11+'[2] ETTER korreksjon befolkn 67+'!Z11</f>
        <v>142</v>
      </c>
      <c r="U11" s="34">
        <v>-3</v>
      </c>
      <c r="V11" s="34">
        <v>7</v>
      </c>
      <c r="W11" s="34">
        <v>0</v>
      </c>
      <c r="X11" s="34">
        <v>9</v>
      </c>
      <c r="Y11" s="34">
        <v>-11</v>
      </c>
      <c r="Z11" s="34">
        <v>16</v>
      </c>
      <c r="AA11" s="204">
        <f t="shared" si="3"/>
        <v>18</v>
      </c>
    </row>
    <row r="12" spans="1:27" s="39" customFormat="1" x14ac:dyDescent="0.3">
      <c r="A12" s="203" t="s">
        <v>90</v>
      </c>
      <c r="B12" s="280">
        <f t="shared" si="2"/>
        <v>53206</v>
      </c>
      <c r="C12" s="281">
        <f>'[2]FØR korreksjon befolkning 67+'!C12</f>
        <v>563</v>
      </c>
      <c r="D12" s="281">
        <f>'[2]FØR korreksjon befolkning 67+'!D12</f>
        <v>3153</v>
      </c>
      <c r="E12" s="281">
        <f>'[2]FØR korreksjon befolkning 67+'!E12</f>
        <v>4874</v>
      </c>
      <c r="F12" s="281">
        <f>'[2]FØR korreksjon befolkning 67+'!F12</f>
        <v>1946</v>
      </c>
      <c r="G12" s="281">
        <f>'[2]FØR korreksjon befolkning 67+'!G12</f>
        <v>1177</v>
      </c>
      <c r="H12" s="281">
        <f>'[2]FØR korreksjon befolkning 67+'!H12</f>
        <v>1214</v>
      </c>
      <c r="I12" s="281">
        <f>'[2]FØR korreksjon befolkning 67+'!I12</f>
        <v>4419</v>
      </c>
      <c r="J12" s="281">
        <f>'[2]FØR korreksjon befolkning 67+'!J12</f>
        <v>4307</v>
      </c>
      <c r="K12" s="281">
        <f>'[2]FØR korreksjon befolkning 67+'!K12</f>
        <v>7553</v>
      </c>
      <c r="L12" s="281">
        <f>'[2]FØR korreksjon befolkning 67+'!L12</f>
        <v>7679</v>
      </c>
      <c r="M12" s="281">
        <f>'[2]FØR korreksjon befolkning 67+'!M12</f>
        <v>9821</v>
      </c>
      <c r="N12" s="282">
        <f>'[2]FØR korreksjon befolkning 67+'!N12+'[2] ETTER korreksjon befolkn 67+'!U12</f>
        <v>3211</v>
      </c>
      <c r="O12" s="282">
        <f>'[2]FØR korreksjon befolkning 67+'!O12+'[2] ETTER korreksjon befolkn 67+'!V12</f>
        <v>1304</v>
      </c>
      <c r="P12" s="282">
        <f>'[2]FØR korreksjon befolkning 67+'!P12+'[2] ETTER korreksjon befolkn 67+'!W12</f>
        <v>878</v>
      </c>
      <c r="Q12" s="282">
        <f>'[2]FØR korreksjon befolkning 67+'!Q12+'[2] ETTER korreksjon befolkn 67+'!X12</f>
        <v>645</v>
      </c>
      <c r="R12" s="282">
        <f>'[2]FØR korreksjon befolkning 67+'!R12+'[2] ETTER korreksjon befolkn 67+'!Y12</f>
        <v>345</v>
      </c>
      <c r="S12" s="282">
        <f>'[2]FØR korreksjon befolkning 67+'!S12+'[2] ETTER korreksjon befolkn 67+'!Z12</f>
        <v>117</v>
      </c>
      <c r="U12" s="34">
        <v>8</v>
      </c>
      <c r="V12" s="34">
        <v>11</v>
      </c>
      <c r="W12" s="34">
        <v>12</v>
      </c>
      <c r="X12" s="34">
        <v>5</v>
      </c>
      <c r="Y12" s="34">
        <v>11</v>
      </c>
      <c r="Z12" s="34">
        <v>6</v>
      </c>
      <c r="AA12" s="204">
        <f t="shared" si="3"/>
        <v>53</v>
      </c>
    </row>
    <row r="13" spans="1:27" s="39" customFormat="1" x14ac:dyDescent="0.3">
      <c r="A13" s="203" t="s">
        <v>91</v>
      </c>
      <c r="B13" s="280">
        <f t="shared" si="2"/>
        <v>33491</v>
      </c>
      <c r="C13" s="281">
        <f>'[2]FØR korreksjon befolkning 67+'!C13</f>
        <v>481</v>
      </c>
      <c r="D13" s="281">
        <f>'[2]FØR korreksjon befolkning 67+'!D13</f>
        <v>2400</v>
      </c>
      <c r="E13" s="281">
        <f>'[2]FØR korreksjon befolkning 67+'!E13</f>
        <v>3109</v>
      </c>
      <c r="F13" s="281">
        <f>'[2]FØR korreksjon befolkning 67+'!F13</f>
        <v>1170</v>
      </c>
      <c r="G13" s="281">
        <f>'[2]FØR korreksjon befolkning 67+'!G13</f>
        <v>731</v>
      </c>
      <c r="H13" s="281">
        <f>'[2]FØR korreksjon befolkning 67+'!H13</f>
        <v>662</v>
      </c>
      <c r="I13" s="281">
        <f>'[2]FØR korreksjon befolkning 67+'!I13</f>
        <v>1756</v>
      </c>
      <c r="J13" s="281">
        <f>'[2]FØR korreksjon befolkning 67+'!J13</f>
        <v>2801</v>
      </c>
      <c r="K13" s="281">
        <f>'[2]FØR korreksjon befolkning 67+'!K13</f>
        <v>6395</v>
      </c>
      <c r="L13" s="281">
        <f>'[2]FØR korreksjon befolkning 67+'!L13</f>
        <v>5177</v>
      </c>
      <c r="M13" s="281">
        <f>'[2]FØR korreksjon befolkning 67+'!M13</f>
        <v>5498</v>
      </c>
      <c r="N13" s="282">
        <f>'[2]FØR korreksjon befolkning 67+'!N13+'[2] ETTER korreksjon befolkn 67+'!U13</f>
        <v>1612</v>
      </c>
      <c r="O13" s="282">
        <f>'[2]FØR korreksjon befolkning 67+'!O13+'[2] ETTER korreksjon befolkn 67+'!V13</f>
        <v>646</v>
      </c>
      <c r="P13" s="282">
        <f>'[2]FØR korreksjon befolkning 67+'!P13+'[2] ETTER korreksjon befolkn 67+'!W13</f>
        <v>441</v>
      </c>
      <c r="Q13" s="282">
        <f>'[2]FØR korreksjon befolkning 67+'!Q13+'[2] ETTER korreksjon befolkn 67+'!X13</f>
        <v>332</v>
      </c>
      <c r="R13" s="282">
        <f>'[2]FØR korreksjon befolkning 67+'!R13+'[2] ETTER korreksjon befolkn 67+'!Y13</f>
        <v>205</v>
      </c>
      <c r="S13" s="282">
        <f>'[2]FØR korreksjon befolkning 67+'!S13+'[2] ETTER korreksjon befolkn 67+'!Z13</f>
        <v>75</v>
      </c>
      <c r="U13" s="34">
        <v>4</v>
      </c>
      <c r="V13" s="34">
        <v>1</v>
      </c>
      <c r="W13" s="34">
        <v>5</v>
      </c>
      <c r="X13" s="34">
        <v>25</v>
      </c>
      <c r="Y13" s="34">
        <v>21</v>
      </c>
      <c r="Z13" s="34">
        <v>13</v>
      </c>
      <c r="AA13" s="204">
        <f t="shared" si="3"/>
        <v>69</v>
      </c>
    </row>
    <row r="14" spans="1:27" s="39" customFormat="1" x14ac:dyDescent="0.3">
      <c r="A14" s="203" t="s">
        <v>92</v>
      </c>
      <c r="B14" s="280">
        <f t="shared" si="2"/>
        <v>27630</v>
      </c>
      <c r="C14" s="281">
        <f>'[2]FØR korreksjon befolkning 67+'!C14</f>
        <v>295</v>
      </c>
      <c r="D14" s="281">
        <f>'[2]FØR korreksjon befolkning 67+'!D14</f>
        <v>1675</v>
      </c>
      <c r="E14" s="281">
        <f>'[2]FØR korreksjon befolkning 67+'!E14</f>
        <v>2231</v>
      </c>
      <c r="F14" s="281">
        <f>'[2]FØR korreksjon befolkning 67+'!F14</f>
        <v>959</v>
      </c>
      <c r="G14" s="281">
        <f>'[2]FØR korreksjon befolkning 67+'!G14</f>
        <v>639</v>
      </c>
      <c r="H14" s="281">
        <f>'[2]FØR korreksjon befolkning 67+'!H14</f>
        <v>616</v>
      </c>
      <c r="I14" s="281">
        <f>'[2]FØR korreksjon befolkning 67+'!I14</f>
        <v>1669</v>
      </c>
      <c r="J14" s="281">
        <f>'[2]FØR korreksjon befolkning 67+'!J14</f>
        <v>2088</v>
      </c>
      <c r="K14" s="281">
        <f>'[2]FØR korreksjon befolkning 67+'!K14</f>
        <v>4380</v>
      </c>
      <c r="L14" s="281">
        <f>'[2]FØR korreksjon befolkning 67+'!L14</f>
        <v>4002</v>
      </c>
      <c r="M14" s="281">
        <f>'[2]FØR korreksjon befolkning 67+'!M14</f>
        <v>5771</v>
      </c>
      <c r="N14" s="282">
        <f>'[2]FØR korreksjon befolkning 67+'!N14+'[2] ETTER korreksjon befolkn 67+'!U14</f>
        <v>1607</v>
      </c>
      <c r="O14" s="282">
        <f>'[2]FØR korreksjon befolkning 67+'!O14+'[2] ETTER korreksjon befolkn 67+'!V14</f>
        <v>710</v>
      </c>
      <c r="P14" s="282">
        <f>'[2]FØR korreksjon befolkning 67+'!P14+'[2] ETTER korreksjon befolkn 67+'!W14</f>
        <v>459</v>
      </c>
      <c r="Q14" s="282">
        <f>'[2]FØR korreksjon befolkning 67+'!Q14+'[2] ETTER korreksjon befolkn 67+'!X14</f>
        <v>323</v>
      </c>
      <c r="R14" s="282">
        <f>'[2]FØR korreksjon befolkning 67+'!R14+'[2] ETTER korreksjon befolkn 67+'!Y14</f>
        <v>155</v>
      </c>
      <c r="S14" s="282">
        <f>'[2]FØR korreksjon befolkning 67+'!S14+'[2] ETTER korreksjon befolkn 67+'!Z14</f>
        <v>51</v>
      </c>
      <c r="U14" s="34">
        <v>-6</v>
      </c>
      <c r="V14" s="34">
        <v>-4</v>
      </c>
      <c r="W14" s="34">
        <v>-22</v>
      </c>
      <c r="X14" s="34">
        <v>-18</v>
      </c>
      <c r="Y14" s="34">
        <v>-18</v>
      </c>
      <c r="Z14" s="34">
        <v>-14</v>
      </c>
      <c r="AA14" s="204">
        <f t="shared" si="3"/>
        <v>-82</v>
      </c>
    </row>
    <row r="15" spans="1:27" s="39" customFormat="1" ht="18" customHeight="1" x14ac:dyDescent="0.3">
      <c r="A15" s="203" t="s">
        <v>93</v>
      </c>
      <c r="B15" s="280">
        <f t="shared" si="2"/>
        <v>33259</v>
      </c>
      <c r="C15" s="281">
        <f>'[2]FØR korreksjon befolkning 67+'!C15</f>
        <v>411</v>
      </c>
      <c r="D15" s="281">
        <f>'[2]FØR korreksjon befolkning 67+'!D15</f>
        <v>1997</v>
      </c>
      <c r="E15" s="281">
        <f>'[2]FØR korreksjon befolkning 67+'!E15</f>
        <v>2988</v>
      </c>
      <c r="F15" s="281">
        <f>'[2]FØR korreksjon befolkning 67+'!F15</f>
        <v>1391</v>
      </c>
      <c r="G15" s="281">
        <f>'[2]FØR korreksjon befolkning 67+'!G15</f>
        <v>958</v>
      </c>
      <c r="H15" s="281">
        <f>'[2]FØR korreksjon befolkning 67+'!H15</f>
        <v>977</v>
      </c>
      <c r="I15" s="281">
        <f>'[2]FØR korreksjon befolkning 67+'!I15</f>
        <v>2208</v>
      </c>
      <c r="J15" s="281">
        <f>'[2]FØR korreksjon befolkning 67+'!J15</f>
        <v>2119</v>
      </c>
      <c r="K15" s="281">
        <f>'[2]FØR korreksjon befolkning 67+'!K15</f>
        <v>4581</v>
      </c>
      <c r="L15" s="281">
        <f>'[2]FØR korreksjon befolkning 67+'!L15</f>
        <v>4627</v>
      </c>
      <c r="M15" s="281">
        <f>'[2]FØR korreksjon befolkning 67+'!M15</f>
        <v>6533</v>
      </c>
      <c r="N15" s="282">
        <f>'[2]FØR korreksjon befolkning 67+'!N15+'[2] ETTER korreksjon befolkn 67+'!U15</f>
        <v>2231</v>
      </c>
      <c r="O15" s="282">
        <f>'[2]FØR korreksjon befolkning 67+'!O15+'[2] ETTER korreksjon befolkn 67+'!V15</f>
        <v>1081</v>
      </c>
      <c r="P15" s="282">
        <f>'[2]FØR korreksjon befolkning 67+'!P15+'[2] ETTER korreksjon befolkn 67+'!W15</f>
        <v>636</v>
      </c>
      <c r="Q15" s="282">
        <f>'[2]FØR korreksjon befolkning 67+'!Q15+'[2] ETTER korreksjon befolkn 67+'!X15</f>
        <v>337</v>
      </c>
      <c r="R15" s="282">
        <f>'[2]FØR korreksjon befolkning 67+'!R15+'[2] ETTER korreksjon befolkn 67+'!Y15</f>
        <v>144</v>
      </c>
      <c r="S15" s="282">
        <f>'[2]FØR korreksjon befolkning 67+'!S15+'[2] ETTER korreksjon befolkn 67+'!Z15</f>
        <v>40</v>
      </c>
      <c r="U15" s="34">
        <v>-2</v>
      </c>
      <c r="V15" s="34">
        <v>-9</v>
      </c>
      <c r="W15" s="34">
        <v>7</v>
      </c>
      <c r="X15" s="34">
        <v>-17</v>
      </c>
      <c r="Y15" s="34">
        <v>-21</v>
      </c>
      <c r="Z15" s="34">
        <v>-15</v>
      </c>
      <c r="AA15" s="204">
        <f t="shared" si="3"/>
        <v>-57</v>
      </c>
    </row>
    <row r="16" spans="1:27" s="39" customFormat="1" x14ac:dyDescent="0.3">
      <c r="A16" s="203" t="s">
        <v>94</v>
      </c>
      <c r="B16" s="280">
        <f t="shared" si="2"/>
        <v>49834</v>
      </c>
      <c r="C16" s="281">
        <f>'[2]FØR korreksjon befolkning 67+'!C16</f>
        <v>627</v>
      </c>
      <c r="D16" s="281">
        <f>'[2]FØR korreksjon befolkning 67+'!D16</f>
        <v>3246</v>
      </c>
      <c r="E16" s="281">
        <f>'[2]FØR korreksjon befolkning 67+'!E16</f>
        <v>4292</v>
      </c>
      <c r="F16" s="281">
        <f>'[2]FØR korreksjon befolkning 67+'!F16</f>
        <v>1659</v>
      </c>
      <c r="G16" s="281">
        <f>'[2]FØR korreksjon befolkning 67+'!G16</f>
        <v>1125</v>
      </c>
      <c r="H16" s="281">
        <f>'[2]FØR korreksjon befolkning 67+'!H16</f>
        <v>1095</v>
      </c>
      <c r="I16" s="281">
        <f>'[2]FØR korreksjon befolkning 67+'!I16</f>
        <v>2797</v>
      </c>
      <c r="J16" s="281">
        <f>'[2]FØR korreksjon befolkning 67+'!J16</f>
        <v>3886</v>
      </c>
      <c r="K16" s="281">
        <f>'[2]FØR korreksjon befolkning 67+'!K16</f>
        <v>8451</v>
      </c>
      <c r="L16" s="281">
        <f>'[2]FØR korreksjon befolkning 67+'!L16</f>
        <v>6981</v>
      </c>
      <c r="M16" s="281">
        <f>'[2]FØR korreksjon befolkning 67+'!M16</f>
        <v>9381</v>
      </c>
      <c r="N16" s="282">
        <f>'[2]FØR korreksjon befolkning 67+'!N16+'[2] ETTER korreksjon befolkn 67+'!U16</f>
        <v>3365</v>
      </c>
      <c r="O16" s="282">
        <f>'[2]FØR korreksjon befolkning 67+'!O16+'[2] ETTER korreksjon befolkn 67+'!V16</f>
        <v>1317</v>
      </c>
      <c r="P16" s="282">
        <f>'[2]FØR korreksjon befolkning 67+'!P16+'[2] ETTER korreksjon befolkn 67+'!W16</f>
        <v>759</v>
      </c>
      <c r="Q16" s="282">
        <f>'[2]FØR korreksjon befolkning 67+'!Q16+'[2] ETTER korreksjon befolkn 67+'!X16</f>
        <v>526</v>
      </c>
      <c r="R16" s="282">
        <f>'[2]FØR korreksjon befolkning 67+'!R16+'[2] ETTER korreksjon befolkn 67+'!Y16</f>
        <v>239</v>
      </c>
      <c r="S16" s="282">
        <f>'[2]FØR korreksjon befolkning 67+'!S16+'[2] ETTER korreksjon befolkn 67+'!Z16</f>
        <v>88</v>
      </c>
      <c r="U16" s="34">
        <v>15</v>
      </c>
      <c r="V16" s="34">
        <v>8</v>
      </c>
      <c r="W16" s="34">
        <v>-1</v>
      </c>
      <c r="X16" s="34">
        <v>-1</v>
      </c>
      <c r="Y16" s="34">
        <v>3</v>
      </c>
      <c r="Z16" s="34">
        <v>4</v>
      </c>
      <c r="AA16" s="204">
        <f t="shared" si="3"/>
        <v>28</v>
      </c>
    </row>
    <row r="17" spans="1:34" s="39" customFormat="1" x14ac:dyDescent="0.3">
      <c r="A17" s="203" t="s">
        <v>95</v>
      </c>
      <c r="B17" s="280">
        <f t="shared" si="2"/>
        <v>50905</v>
      </c>
      <c r="C17" s="281">
        <f>'[2]FØR korreksjon befolkning 67+'!C17</f>
        <v>596</v>
      </c>
      <c r="D17" s="281">
        <f>'[2]FØR korreksjon befolkning 67+'!D17</f>
        <v>3275</v>
      </c>
      <c r="E17" s="281">
        <f>'[2]FØR korreksjon befolkning 67+'!E17</f>
        <v>4701</v>
      </c>
      <c r="F17" s="281">
        <f>'[2]FØR korreksjon befolkning 67+'!F17</f>
        <v>1817</v>
      </c>
      <c r="G17" s="281">
        <f>'[2]FØR korreksjon befolkning 67+'!G17</f>
        <v>1063</v>
      </c>
      <c r="H17" s="281">
        <f>'[2]FØR korreksjon befolkning 67+'!H17</f>
        <v>1039</v>
      </c>
      <c r="I17" s="281">
        <f>'[2]FØR korreksjon befolkning 67+'!I17</f>
        <v>2350</v>
      </c>
      <c r="J17" s="281">
        <f>'[2]FØR korreksjon befolkning 67+'!J17</f>
        <v>3287</v>
      </c>
      <c r="K17" s="281">
        <f>'[2]FØR korreksjon befolkning 67+'!K17</f>
        <v>7942</v>
      </c>
      <c r="L17" s="281">
        <f>'[2]FØR korreksjon befolkning 67+'!L17</f>
        <v>7851</v>
      </c>
      <c r="M17" s="281">
        <f>'[2]FØR korreksjon befolkning 67+'!M17</f>
        <v>10169</v>
      </c>
      <c r="N17" s="282">
        <f>'[2]FØR korreksjon befolkning 67+'!N17+'[2] ETTER korreksjon befolkn 67+'!U17</f>
        <v>2875</v>
      </c>
      <c r="O17" s="282">
        <f>'[2]FØR korreksjon befolkning 67+'!O17+'[2] ETTER korreksjon befolkn 67+'!V17</f>
        <v>1255</v>
      </c>
      <c r="P17" s="282">
        <f>'[2]FØR korreksjon befolkning 67+'!P17+'[2] ETTER korreksjon befolkn 67+'!W17</f>
        <v>1129</v>
      </c>
      <c r="Q17" s="282">
        <f>'[2]FØR korreksjon befolkning 67+'!Q17+'[2] ETTER korreksjon befolkn 67+'!X17</f>
        <v>942</v>
      </c>
      <c r="R17" s="282">
        <f>'[2]FØR korreksjon befolkning 67+'!R17+'[2] ETTER korreksjon befolkn 67+'!Y17</f>
        <v>470</v>
      </c>
      <c r="S17" s="282">
        <f>'[2]FØR korreksjon befolkning 67+'!S17+'[2] ETTER korreksjon befolkn 67+'!Z17</f>
        <v>144</v>
      </c>
      <c r="U17" s="34">
        <v>3</v>
      </c>
      <c r="V17" s="34">
        <v>-4</v>
      </c>
      <c r="W17" s="34">
        <v>4</v>
      </c>
      <c r="X17" s="34">
        <v>16</v>
      </c>
      <c r="Y17" s="34">
        <v>37</v>
      </c>
      <c r="Z17" s="34">
        <v>15</v>
      </c>
      <c r="AA17" s="204">
        <f t="shared" si="3"/>
        <v>71</v>
      </c>
    </row>
    <row r="18" spans="1:34" s="39" customFormat="1" x14ac:dyDescent="0.3">
      <c r="A18" s="203" t="s">
        <v>96</v>
      </c>
      <c r="B18" s="280">
        <f t="shared" si="2"/>
        <v>52574</v>
      </c>
      <c r="C18" s="281">
        <f>'[2]FØR korreksjon befolkning 67+'!C18</f>
        <v>592</v>
      </c>
      <c r="D18" s="281">
        <f>'[2]FØR korreksjon befolkning 67+'!D18</f>
        <v>3222</v>
      </c>
      <c r="E18" s="281">
        <f>'[2]FØR korreksjon befolkning 67+'!E18</f>
        <v>4899</v>
      </c>
      <c r="F18" s="281">
        <f>'[2]FØR korreksjon befolkning 67+'!F18</f>
        <v>1938</v>
      </c>
      <c r="G18" s="281">
        <f>'[2]FØR korreksjon befolkning 67+'!G18</f>
        <v>1204</v>
      </c>
      <c r="H18" s="281">
        <f>'[2]FØR korreksjon befolkning 67+'!H18</f>
        <v>1195</v>
      </c>
      <c r="I18" s="281">
        <f>'[2]FØR korreksjon befolkning 67+'!I18</f>
        <v>2663</v>
      </c>
      <c r="J18" s="281">
        <f>'[2]FØR korreksjon befolkning 67+'!J18</f>
        <v>3084</v>
      </c>
      <c r="K18" s="281">
        <f>'[2]FØR korreksjon befolkning 67+'!K18</f>
        <v>7292</v>
      </c>
      <c r="L18" s="281">
        <f>'[2]FØR korreksjon befolkning 67+'!L18</f>
        <v>8056</v>
      </c>
      <c r="M18" s="281">
        <f>'[2]FØR korreksjon befolkning 67+'!M18</f>
        <v>10671</v>
      </c>
      <c r="N18" s="282">
        <f>'[2]FØR korreksjon befolkning 67+'!N18+'[2] ETTER korreksjon befolkn 67+'!U18</f>
        <v>3724</v>
      </c>
      <c r="O18" s="282">
        <f>'[2]FØR korreksjon befolkning 67+'!O18+'[2] ETTER korreksjon befolkn 67+'!V18</f>
        <v>1573</v>
      </c>
      <c r="P18" s="282">
        <f>'[2]FØR korreksjon befolkning 67+'!P18+'[2] ETTER korreksjon befolkn 67+'!W18</f>
        <v>1058</v>
      </c>
      <c r="Q18" s="282">
        <f>'[2]FØR korreksjon befolkning 67+'!Q18+'[2] ETTER korreksjon befolkn 67+'!X18</f>
        <v>762</v>
      </c>
      <c r="R18" s="282">
        <f>'[2]FØR korreksjon befolkning 67+'!R18+'[2] ETTER korreksjon befolkn 67+'!Y18</f>
        <v>455</v>
      </c>
      <c r="S18" s="282">
        <f>'[2]FØR korreksjon befolkning 67+'!S18+'[2] ETTER korreksjon befolkn 67+'!Z18</f>
        <v>186</v>
      </c>
      <c r="U18" s="34">
        <v>17</v>
      </c>
      <c r="V18" s="34">
        <v>16</v>
      </c>
      <c r="W18" s="34">
        <v>6</v>
      </c>
      <c r="X18" s="34">
        <v>28</v>
      </c>
      <c r="Y18" s="34">
        <v>34</v>
      </c>
      <c r="Z18" s="34">
        <v>14</v>
      </c>
      <c r="AA18" s="204">
        <f t="shared" si="3"/>
        <v>115</v>
      </c>
    </row>
    <row r="19" spans="1:34" s="39" customFormat="1" x14ac:dyDescent="0.3">
      <c r="A19" s="203" t="s">
        <v>97</v>
      </c>
      <c r="B19" s="280">
        <f t="shared" si="2"/>
        <v>39109</v>
      </c>
      <c r="C19" s="281">
        <f>'[2]FØR korreksjon befolkning 67+'!C19</f>
        <v>506</v>
      </c>
      <c r="D19" s="281">
        <f>'[2]FØR korreksjon befolkning 67+'!D19</f>
        <v>2556</v>
      </c>
      <c r="E19" s="281">
        <f>'[2]FØR korreksjon befolkning 67+'!E19</f>
        <v>4025</v>
      </c>
      <c r="F19" s="281">
        <f>'[2]FØR korreksjon befolkning 67+'!F19</f>
        <v>1713</v>
      </c>
      <c r="G19" s="281">
        <f>'[2]FØR korreksjon befolkning 67+'!G19</f>
        <v>1146</v>
      </c>
      <c r="H19" s="281">
        <f>'[2]FØR korreksjon befolkning 67+'!H19</f>
        <v>1085</v>
      </c>
      <c r="I19" s="281">
        <f>'[2]FØR korreksjon befolkning 67+'!I19</f>
        <v>2494</v>
      </c>
      <c r="J19" s="281">
        <f>'[2]FØR korreksjon befolkning 67+'!J19</f>
        <v>2437</v>
      </c>
      <c r="K19" s="281">
        <f>'[2]FØR korreksjon befolkning 67+'!K19</f>
        <v>5815</v>
      </c>
      <c r="L19" s="281">
        <f>'[2]FØR korreksjon befolkning 67+'!L19</f>
        <v>5568</v>
      </c>
      <c r="M19" s="281">
        <f>'[2]FØR korreksjon befolkning 67+'!M19</f>
        <v>8100</v>
      </c>
      <c r="N19" s="282">
        <f>'[2]FØR korreksjon befolkning 67+'!N19+'[2] ETTER korreksjon befolkn 67+'!U19</f>
        <v>2213</v>
      </c>
      <c r="O19" s="282">
        <f>'[2]FØR korreksjon befolkning 67+'!O19+'[2] ETTER korreksjon befolkn 67+'!V19</f>
        <v>765</v>
      </c>
      <c r="P19" s="282">
        <f>'[2]FØR korreksjon befolkning 67+'!P19+'[2] ETTER korreksjon befolkn 67+'!W19</f>
        <v>355</v>
      </c>
      <c r="Q19" s="282">
        <f>'[2]FØR korreksjon befolkning 67+'!Q19+'[2] ETTER korreksjon befolkn 67+'!X19</f>
        <v>208</v>
      </c>
      <c r="R19" s="282">
        <f>'[2]FØR korreksjon befolkning 67+'!R19+'[2] ETTER korreksjon befolkn 67+'!Y19</f>
        <v>84</v>
      </c>
      <c r="S19" s="282">
        <f>'[2]FØR korreksjon befolkning 67+'!S19+'[2] ETTER korreksjon befolkn 67+'!Z19</f>
        <v>39</v>
      </c>
      <c r="U19" s="258">
        <v>2</v>
      </c>
      <c r="V19" s="258">
        <v>0</v>
      </c>
      <c r="W19" s="258">
        <v>3</v>
      </c>
      <c r="X19" s="258">
        <v>0</v>
      </c>
      <c r="Y19" s="258">
        <v>-4</v>
      </c>
      <c r="Z19" s="258">
        <v>-3</v>
      </c>
      <c r="AA19" s="205">
        <f t="shared" si="3"/>
        <v>-2</v>
      </c>
      <c r="AC19" s="206"/>
      <c r="AD19" s="206"/>
      <c r="AE19" s="206"/>
      <c r="AF19" s="206"/>
      <c r="AG19" s="206"/>
      <c r="AH19" s="206"/>
    </row>
    <row r="20" spans="1:34" s="39" customFormat="1" ht="18" customHeight="1" x14ac:dyDescent="0.3">
      <c r="A20" s="207" t="s">
        <v>98</v>
      </c>
      <c r="B20" s="283">
        <f t="shared" si="2"/>
        <v>2370</v>
      </c>
      <c r="C20" s="284">
        <f>'[2]FØR korreksjon befolkning 67+'!C20</f>
        <v>6</v>
      </c>
      <c r="D20" s="284">
        <f>'[2]FØR korreksjon befolkning 67+'!D20</f>
        <v>86</v>
      </c>
      <c r="E20" s="284">
        <f>'[2]FØR korreksjon befolkning 67+'!E20</f>
        <v>193</v>
      </c>
      <c r="F20" s="284">
        <f>'[2]FØR korreksjon befolkning 67+'!F20</f>
        <v>55</v>
      </c>
      <c r="G20" s="284">
        <f>'[2]FØR korreksjon befolkning 67+'!G20</f>
        <v>25</v>
      </c>
      <c r="H20" s="284">
        <f>'[2]FØR korreksjon befolkning 67+'!H20</f>
        <v>22</v>
      </c>
      <c r="I20" s="284">
        <f>'[2]FØR korreksjon befolkning 67+'!I20</f>
        <v>104</v>
      </c>
      <c r="J20" s="284">
        <f>'[2]FØR korreksjon befolkning 67+'!J20</f>
        <v>195</v>
      </c>
      <c r="K20" s="284">
        <f>'[2]FØR korreksjon befolkning 67+'!K20</f>
        <v>594</v>
      </c>
      <c r="L20" s="284">
        <f>'[2]FØR korreksjon befolkning 67+'!L20</f>
        <v>518</v>
      </c>
      <c r="M20" s="284">
        <f>'[2]FØR korreksjon befolkning 67+'!M20</f>
        <v>459</v>
      </c>
      <c r="N20" s="285">
        <f>'[2]FØR korreksjon befolkning 67+'!N20-'[2] ETTER korreksjon befolkn 67+'!N23</f>
        <v>53</v>
      </c>
      <c r="O20" s="285">
        <f>'[2]FØR korreksjon befolkning 67+'!O20-'[2] ETTER korreksjon befolkn 67+'!O23</f>
        <v>24</v>
      </c>
      <c r="P20" s="285">
        <f>'[2]FØR korreksjon befolkning 67+'!P20-'[2] ETTER korreksjon befolkn 67+'!P23</f>
        <v>14</v>
      </c>
      <c r="Q20" s="285">
        <f>'[2]FØR korreksjon befolkning 67+'!Q20-'[2] ETTER korreksjon befolkn 67+'!Q23</f>
        <v>13</v>
      </c>
      <c r="R20" s="285">
        <f>'[2]FØR korreksjon befolkning 67+'!R20-'[2] ETTER korreksjon befolkn 67+'!R23</f>
        <v>7</v>
      </c>
      <c r="S20" s="285">
        <f>'[2]FØR korreksjon befolkning 67+'!S20-'[2] ETTER korreksjon befolkn 67+'!S23</f>
        <v>2</v>
      </c>
    </row>
    <row r="21" spans="1:34" s="39" customFormat="1" x14ac:dyDescent="0.3">
      <c r="A21" s="40" t="s">
        <v>161</v>
      </c>
      <c r="B21" s="41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34" s="39" customFormat="1" x14ac:dyDescent="0.3">
      <c r="A22" s="208" t="s">
        <v>162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286"/>
      <c r="O22" s="286"/>
      <c r="P22" s="286"/>
      <c r="Q22" s="286"/>
      <c r="R22" s="286"/>
      <c r="S22" s="286"/>
    </row>
    <row r="23" spans="1:34" ht="24.9" x14ac:dyDescent="0.3">
      <c r="A23" s="287" t="s">
        <v>145</v>
      </c>
      <c r="B23" s="209">
        <f>SUM(N23:S23)</f>
        <v>16</v>
      </c>
      <c r="C23" s="210"/>
      <c r="D23" s="210"/>
      <c r="E23" s="210"/>
      <c r="F23" s="210"/>
      <c r="G23" s="210"/>
      <c r="H23" s="210"/>
      <c r="I23" s="210"/>
      <c r="J23" s="210"/>
      <c r="K23" s="210"/>
      <c r="L23" s="210"/>
      <c r="M23" s="210"/>
      <c r="N23" s="288">
        <v>6</v>
      </c>
      <c r="O23" s="288">
        <v>4</v>
      </c>
      <c r="P23" s="288">
        <v>4</v>
      </c>
      <c r="Q23" s="288">
        <v>0</v>
      </c>
      <c r="R23" s="288">
        <v>0</v>
      </c>
      <c r="S23" s="288">
        <v>2</v>
      </c>
      <c r="U23" s="39"/>
      <c r="V23" s="39"/>
      <c r="W23" s="39"/>
      <c r="X23" s="39"/>
      <c r="Y23" s="39"/>
      <c r="Z23" s="39"/>
    </row>
    <row r="25" spans="1:34" x14ac:dyDescent="0.3">
      <c r="A25" s="35" t="s">
        <v>163</v>
      </c>
      <c r="B25" s="336" t="s">
        <v>70</v>
      </c>
      <c r="C25" s="337" t="s">
        <v>71</v>
      </c>
      <c r="D25" s="337" t="s">
        <v>72</v>
      </c>
      <c r="E25" s="337" t="s">
        <v>73</v>
      </c>
      <c r="F25" s="337" t="s">
        <v>74</v>
      </c>
      <c r="G25" s="337" t="s">
        <v>75</v>
      </c>
      <c r="H25" s="337" t="s">
        <v>76</v>
      </c>
      <c r="I25" s="337" t="s">
        <v>77</v>
      </c>
      <c r="J25" s="337" t="s">
        <v>78</v>
      </c>
      <c r="K25" s="337" t="s">
        <v>79</v>
      </c>
      <c r="L25" s="337" t="s">
        <v>80</v>
      </c>
      <c r="M25" s="337" t="s">
        <v>81</v>
      </c>
      <c r="N25" s="337" t="s">
        <v>114</v>
      </c>
      <c r="O25" s="337" t="s">
        <v>115</v>
      </c>
      <c r="P25" s="337" t="s">
        <v>116</v>
      </c>
      <c r="Q25" s="337" t="s">
        <v>117</v>
      </c>
      <c r="R25" s="37" t="s">
        <v>149</v>
      </c>
      <c r="S25" s="337" t="s">
        <v>150</v>
      </c>
    </row>
    <row r="26" spans="1:34" x14ac:dyDescent="0.3">
      <c r="A26" s="203" t="s">
        <v>164</v>
      </c>
      <c r="B26" s="338">
        <f>SUM(C26:S26)</f>
        <v>1471</v>
      </c>
      <c r="C26" s="339">
        <f>'[2]FØR korreksjon befolkning 67+'!C26</f>
        <v>4</v>
      </c>
      <c r="D26" s="339">
        <f>'[2]FØR korreksjon befolkning 67+'!D26</f>
        <v>13</v>
      </c>
      <c r="E26" s="339">
        <f>'[2]FØR korreksjon befolkning 67+'!E26</f>
        <v>16</v>
      </c>
      <c r="F26" s="339">
        <f>'[2]FØR korreksjon befolkning 67+'!F26</f>
        <v>6</v>
      </c>
      <c r="G26" s="339">
        <f>'[2]FØR korreksjon befolkning 67+'!G26</f>
        <v>4</v>
      </c>
      <c r="H26" s="339">
        <f>'[2]FØR korreksjon befolkning 67+'!H26</f>
        <v>16</v>
      </c>
      <c r="I26" s="339">
        <f>'[2]FØR korreksjon befolkning 67+'!I26</f>
        <v>316</v>
      </c>
      <c r="J26" s="339">
        <f>'[2]FØR korreksjon befolkning 67+'!J26</f>
        <v>381</v>
      </c>
      <c r="K26" s="339">
        <f>'[2]FØR korreksjon befolkning 67+'!K26</f>
        <v>392</v>
      </c>
      <c r="L26" s="339">
        <f>'[2]FØR korreksjon befolkning 67+'!L26</f>
        <v>139</v>
      </c>
      <c r="M26" s="339">
        <f>'[2]FØR korreksjon befolkning 67+'!M26</f>
        <v>143</v>
      </c>
      <c r="N26" s="339">
        <f>'[2]FØR korreksjon befolkning 67+'!N26</f>
        <v>26</v>
      </c>
      <c r="O26" s="339">
        <f>'[2]FØR korreksjon befolkning 67+'!O26</f>
        <v>6</v>
      </c>
      <c r="P26" s="339">
        <f>'[2]FØR korreksjon befolkning 67+'!P26</f>
        <v>3</v>
      </c>
      <c r="Q26" s="339">
        <f>'[2]FØR korreksjon befolkning 67+'!Q26</f>
        <v>2</v>
      </c>
      <c r="R26" s="339">
        <f>'[2]FØR korreksjon befolkning 67+'!R26</f>
        <v>4</v>
      </c>
      <c r="S26" s="339">
        <f>'[2]FØR korreksjon befolkning 67+'!S26</f>
        <v>0</v>
      </c>
    </row>
    <row r="28" spans="1:34" x14ac:dyDescent="0.3">
      <c r="A28" s="35" t="s">
        <v>165</v>
      </c>
      <c r="B28" s="336" t="s">
        <v>70</v>
      </c>
      <c r="C28" s="337" t="s">
        <v>71</v>
      </c>
      <c r="D28" s="337" t="s">
        <v>72</v>
      </c>
      <c r="E28" s="337" t="s">
        <v>73</v>
      </c>
      <c r="F28" s="337" t="s">
        <v>74</v>
      </c>
      <c r="G28" s="337" t="s">
        <v>75</v>
      </c>
      <c r="H28" s="337" t="s">
        <v>76</v>
      </c>
      <c r="I28" s="337" t="s">
        <v>77</v>
      </c>
      <c r="J28" s="337" t="s">
        <v>78</v>
      </c>
      <c r="K28" s="337" t="s">
        <v>79</v>
      </c>
      <c r="L28" s="337" t="s">
        <v>80</v>
      </c>
      <c r="M28" s="337" t="s">
        <v>81</v>
      </c>
      <c r="N28" s="337" t="s">
        <v>114</v>
      </c>
      <c r="O28" s="337" t="s">
        <v>115</v>
      </c>
      <c r="P28" s="337" t="s">
        <v>116</v>
      </c>
      <c r="Q28" s="337" t="s">
        <v>117</v>
      </c>
      <c r="R28" s="37" t="s">
        <v>149</v>
      </c>
      <c r="S28" s="337" t="s">
        <v>150</v>
      </c>
    </row>
    <row r="29" spans="1:34" x14ac:dyDescent="0.3">
      <c r="A29" s="203" t="s">
        <v>166</v>
      </c>
      <c r="B29" s="338">
        <f>SUM(C29:S29)</f>
        <v>701</v>
      </c>
      <c r="C29" s="339">
        <f>'[2]FØR korreksjon befolkning 67+'!C29</f>
        <v>5</v>
      </c>
      <c r="D29" s="339">
        <f>'[2]FØR korreksjon befolkning 67+'!D29</f>
        <v>23</v>
      </c>
      <c r="E29" s="339">
        <f>'[2]FØR korreksjon befolkning 67+'!E29</f>
        <v>61</v>
      </c>
      <c r="F29" s="339">
        <f>'[2]FØR korreksjon befolkning 67+'!F29</f>
        <v>21</v>
      </c>
      <c r="G29" s="339">
        <f>'[2]FØR korreksjon befolkning 67+'!G29</f>
        <v>27</v>
      </c>
      <c r="H29" s="339">
        <f>'[2]FØR korreksjon befolkning 67+'!H29</f>
        <v>15</v>
      </c>
      <c r="I29" s="339">
        <f>'[2]FØR korreksjon befolkning 67+'!I29</f>
        <v>25</v>
      </c>
      <c r="J29" s="339">
        <f>'[2]FØR korreksjon befolkning 67+'!J29</f>
        <v>32</v>
      </c>
      <c r="K29" s="339">
        <f>'[2]FØR korreksjon befolkning 67+'!K29</f>
        <v>77</v>
      </c>
      <c r="L29" s="339">
        <f>'[2]FØR korreksjon befolkning 67+'!L29</f>
        <v>116</v>
      </c>
      <c r="M29" s="339">
        <f>'[2]FØR korreksjon befolkning 67+'!M29</f>
        <v>195</v>
      </c>
      <c r="N29" s="339">
        <f>'[2]FØR korreksjon befolkning 67+'!N29</f>
        <v>55</v>
      </c>
      <c r="O29" s="339">
        <f>'[2]FØR korreksjon befolkning 67+'!O29</f>
        <v>24</v>
      </c>
      <c r="P29" s="339">
        <f>'[2]FØR korreksjon befolkning 67+'!P29</f>
        <v>14</v>
      </c>
      <c r="Q29" s="339">
        <f>'[2]FØR korreksjon befolkning 67+'!Q29</f>
        <v>9</v>
      </c>
      <c r="R29" s="339">
        <f>'[2]FØR korreksjon befolkning 67+'!R29</f>
        <v>2</v>
      </c>
      <c r="S29" s="339">
        <f>'[2]FØR korreksjon befolkning 67+'!S29</f>
        <v>0</v>
      </c>
    </row>
    <row r="30" spans="1:34" x14ac:dyDescent="0.3">
      <c r="A30" s="203" t="s">
        <v>167</v>
      </c>
      <c r="B30" s="338">
        <f t="shared" ref="B30:B35" si="4">SUM(C30:S30)</f>
        <v>826</v>
      </c>
      <c r="C30" s="339">
        <f>'[2]FØR korreksjon befolkning 67+'!C30</f>
        <v>6</v>
      </c>
      <c r="D30" s="339">
        <f>'[2]FØR korreksjon befolkning 67+'!D30</f>
        <v>49</v>
      </c>
      <c r="E30" s="339">
        <f>'[2]FØR korreksjon befolkning 67+'!E30</f>
        <v>70</v>
      </c>
      <c r="F30" s="339">
        <f>'[2]FØR korreksjon befolkning 67+'!F30</f>
        <v>26</v>
      </c>
      <c r="G30" s="339">
        <f>'[2]FØR korreksjon befolkning 67+'!G30</f>
        <v>15</v>
      </c>
      <c r="H30" s="339">
        <f>'[2]FØR korreksjon befolkning 67+'!H30</f>
        <v>19</v>
      </c>
      <c r="I30" s="339">
        <f>'[2]FØR korreksjon befolkning 67+'!I30</f>
        <v>49</v>
      </c>
      <c r="J30" s="339">
        <f>'[2]FØR korreksjon befolkning 67+'!J30</f>
        <v>39</v>
      </c>
      <c r="K30" s="339">
        <f>'[2]FØR korreksjon befolkning 67+'!K30</f>
        <v>103</v>
      </c>
      <c r="L30" s="339">
        <f>'[2]FØR korreksjon befolkning 67+'!L30</f>
        <v>122</v>
      </c>
      <c r="M30" s="339">
        <f>'[2]FØR korreksjon befolkning 67+'!M30</f>
        <v>240</v>
      </c>
      <c r="N30" s="339">
        <f>'[2]FØR korreksjon befolkning 67+'!N30</f>
        <v>55</v>
      </c>
      <c r="O30" s="339">
        <f>'[2]FØR korreksjon befolkning 67+'!O30</f>
        <v>12</v>
      </c>
      <c r="P30" s="339">
        <f>'[2]FØR korreksjon befolkning 67+'!P30</f>
        <v>12</v>
      </c>
      <c r="Q30" s="339">
        <f>'[2]FØR korreksjon befolkning 67+'!Q30</f>
        <v>4</v>
      </c>
      <c r="R30" s="339">
        <f>'[2]FØR korreksjon befolkning 67+'!R30</f>
        <v>5</v>
      </c>
      <c r="S30" s="339">
        <f>'[2]FØR korreksjon befolkning 67+'!S30</f>
        <v>0</v>
      </c>
    </row>
    <row r="31" spans="1:34" x14ac:dyDescent="0.3">
      <c r="A31" s="203" t="s">
        <v>168</v>
      </c>
      <c r="B31" s="338">
        <f t="shared" si="4"/>
        <v>5</v>
      </c>
      <c r="C31" s="339">
        <f>'[2]FØR korreksjon befolkning 67+'!C31</f>
        <v>0</v>
      </c>
      <c r="D31" s="339">
        <f>'[2]FØR korreksjon befolkning 67+'!D31</f>
        <v>0</v>
      </c>
      <c r="E31" s="339">
        <f>'[2]FØR korreksjon befolkning 67+'!E31</f>
        <v>0</v>
      </c>
      <c r="F31" s="339">
        <f>'[2]FØR korreksjon befolkning 67+'!F31</f>
        <v>0</v>
      </c>
      <c r="G31" s="339">
        <f>'[2]FØR korreksjon befolkning 67+'!G31</f>
        <v>0</v>
      </c>
      <c r="H31" s="339">
        <f>'[2]FØR korreksjon befolkning 67+'!H31</f>
        <v>0</v>
      </c>
      <c r="I31" s="339">
        <f>'[2]FØR korreksjon befolkning 67+'!I31</f>
        <v>0</v>
      </c>
      <c r="J31" s="339">
        <f>'[2]FØR korreksjon befolkning 67+'!J31</f>
        <v>1</v>
      </c>
      <c r="K31" s="339">
        <f>'[2]FØR korreksjon befolkning 67+'!K31</f>
        <v>1</v>
      </c>
      <c r="L31" s="339">
        <f>'[2]FØR korreksjon befolkning 67+'!L31</f>
        <v>0</v>
      </c>
      <c r="M31" s="339">
        <f>'[2]FØR korreksjon befolkning 67+'!M31</f>
        <v>3</v>
      </c>
      <c r="N31" s="339">
        <f>'[2]FØR korreksjon befolkning 67+'!N31</f>
        <v>0</v>
      </c>
      <c r="O31" s="339">
        <f>'[2]FØR korreksjon befolkning 67+'!O31</f>
        <v>0</v>
      </c>
      <c r="P31" s="339">
        <f>'[2]FØR korreksjon befolkning 67+'!P31</f>
        <v>0</v>
      </c>
      <c r="Q31" s="339">
        <f>'[2]FØR korreksjon befolkning 67+'!Q31</f>
        <v>0</v>
      </c>
      <c r="R31" s="339">
        <f>'[2]FØR korreksjon befolkning 67+'!R31</f>
        <v>0</v>
      </c>
      <c r="S31" s="339">
        <f>'[2]FØR korreksjon befolkning 67+'!S31</f>
        <v>0</v>
      </c>
    </row>
    <row r="32" spans="1:34" x14ac:dyDescent="0.3">
      <c r="A32" s="203" t="s">
        <v>169</v>
      </c>
      <c r="B32" s="338">
        <f t="shared" si="4"/>
        <v>5</v>
      </c>
      <c r="C32" s="339">
        <f>'[2]FØR korreksjon befolkning 67+'!C32</f>
        <v>0</v>
      </c>
      <c r="D32" s="339">
        <f>'[2]FØR korreksjon befolkning 67+'!D32</f>
        <v>0</v>
      </c>
      <c r="E32" s="339">
        <f>'[2]FØR korreksjon befolkning 67+'!E32</f>
        <v>0</v>
      </c>
      <c r="F32" s="339">
        <f>'[2]FØR korreksjon befolkning 67+'!F32</f>
        <v>0</v>
      </c>
      <c r="G32" s="339">
        <f>'[2]FØR korreksjon befolkning 67+'!G32</f>
        <v>0</v>
      </c>
      <c r="H32" s="339">
        <f>'[2]FØR korreksjon befolkning 67+'!H32</f>
        <v>0</v>
      </c>
      <c r="I32" s="339">
        <f>'[2]FØR korreksjon befolkning 67+'!I32</f>
        <v>0</v>
      </c>
      <c r="J32" s="339">
        <f>'[2]FØR korreksjon befolkning 67+'!J32</f>
        <v>0</v>
      </c>
      <c r="K32" s="339">
        <f>'[2]FØR korreksjon befolkning 67+'!K32</f>
        <v>0</v>
      </c>
      <c r="L32" s="339">
        <f>'[2]FØR korreksjon befolkning 67+'!L32</f>
        <v>0</v>
      </c>
      <c r="M32" s="339">
        <f>'[2]FØR korreksjon befolkning 67+'!M32</f>
        <v>5</v>
      </c>
      <c r="N32" s="339">
        <f>'[2]FØR korreksjon befolkning 67+'!N32</f>
        <v>0</v>
      </c>
      <c r="O32" s="339">
        <f>'[2]FØR korreksjon befolkning 67+'!O32</f>
        <v>0</v>
      </c>
      <c r="P32" s="339">
        <f>'[2]FØR korreksjon befolkning 67+'!P32</f>
        <v>0</v>
      </c>
      <c r="Q32" s="339">
        <f>'[2]FØR korreksjon befolkning 67+'!Q32</f>
        <v>0</v>
      </c>
      <c r="R32" s="339">
        <f>'[2]FØR korreksjon befolkning 67+'!R32</f>
        <v>0</v>
      </c>
      <c r="S32" s="339">
        <f>'[2]FØR korreksjon befolkning 67+'!S32</f>
        <v>0</v>
      </c>
    </row>
    <row r="33" spans="1:19" x14ac:dyDescent="0.3">
      <c r="A33" s="203" t="s">
        <v>170</v>
      </c>
      <c r="B33" s="338">
        <f t="shared" si="4"/>
        <v>28</v>
      </c>
      <c r="C33" s="339">
        <f>'[2]FØR korreksjon befolkning 67+'!C33</f>
        <v>0</v>
      </c>
      <c r="D33" s="339">
        <f>'[2]FØR korreksjon befolkning 67+'!D33</f>
        <v>0</v>
      </c>
      <c r="E33" s="339">
        <f>'[2]FØR korreksjon befolkning 67+'!E33</f>
        <v>0</v>
      </c>
      <c r="F33" s="339">
        <f>'[2]FØR korreksjon befolkning 67+'!F33</f>
        <v>2</v>
      </c>
      <c r="G33" s="339">
        <f>'[2]FØR korreksjon befolkning 67+'!G33</f>
        <v>3</v>
      </c>
      <c r="H33" s="339">
        <f>'[2]FØR korreksjon befolkning 67+'!H33</f>
        <v>1</v>
      </c>
      <c r="I33" s="339">
        <f>'[2]FØR korreksjon befolkning 67+'!I33</f>
        <v>1</v>
      </c>
      <c r="J33" s="339">
        <f>'[2]FØR korreksjon befolkning 67+'!J33</f>
        <v>1</v>
      </c>
      <c r="K33" s="339">
        <f>'[2]FØR korreksjon befolkning 67+'!K33</f>
        <v>1</v>
      </c>
      <c r="L33" s="339">
        <f>'[2]FØR korreksjon befolkning 67+'!L33</f>
        <v>3</v>
      </c>
      <c r="M33" s="339">
        <f>'[2]FØR korreksjon befolkning 67+'!M33</f>
        <v>8</v>
      </c>
      <c r="N33" s="339">
        <f>'[2]FØR korreksjon befolkning 67+'!N33</f>
        <v>3</v>
      </c>
      <c r="O33" s="339">
        <f>'[2]FØR korreksjon befolkning 67+'!O33</f>
        <v>4</v>
      </c>
      <c r="P33" s="339">
        <f>'[2]FØR korreksjon befolkning 67+'!P33</f>
        <v>1</v>
      </c>
      <c r="Q33" s="339">
        <f>'[2]FØR korreksjon befolkning 67+'!Q33</f>
        <v>0</v>
      </c>
      <c r="R33" s="339">
        <f>'[2]FØR korreksjon befolkning 67+'!R33</f>
        <v>0</v>
      </c>
      <c r="S33" s="339">
        <f>'[2]FØR korreksjon befolkning 67+'!S33</f>
        <v>0</v>
      </c>
    </row>
    <row r="34" spans="1:19" x14ac:dyDescent="0.3">
      <c r="A34" s="203" t="s">
        <v>171</v>
      </c>
      <c r="B34" s="338">
        <f t="shared" si="4"/>
        <v>45</v>
      </c>
      <c r="C34" s="339">
        <f>'[2]FØR korreksjon befolkning 67+'!C34</f>
        <v>2</v>
      </c>
      <c r="D34" s="339">
        <f>'[2]FØR korreksjon befolkning 67+'!D34</f>
        <v>0</v>
      </c>
      <c r="E34" s="339">
        <f>'[2]FØR korreksjon befolkning 67+'!E34</f>
        <v>3</v>
      </c>
      <c r="F34" s="339">
        <f>'[2]FØR korreksjon befolkning 67+'!F34</f>
        <v>0</v>
      </c>
      <c r="G34" s="339">
        <f>'[2]FØR korreksjon befolkning 67+'!G34</f>
        <v>0</v>
      </c>
      <c r="H34" s="339">
        <f>'[2]FØR korreksjon befolkning 67+'!H34</f>
        <v>2</v>
      </c>
      <c r="I34" s="339">
        <f>'[2]FØR korreksjon befolkning 67+'!I34</f>
        <v>1</v>
      </c>
      <c r="J34" s="339">
        <f>'[2]FØR korreksjon befolkning 67+'!J34</f>
        <v>3</v>
      </c>
      <c r="K34" s="339">
        <f>'[2]FØR korreksjon befolkning 67+'!K34</f>
        <v>5</v>
      </c>
      <c r="L34" s="339">
        <f>'[2]FØR korreksjon befolkning 67+'!L34</f>
        <v>13</v>
      </c>
      <c r="M34" s="339">
        <f>'[2]FØR korreksjon befolkning 67+'!M34</f>
        <v>10</v>
      </c>
      <c r="N34" s="339">
        <f>'[2]FØR korreksjon befolkning 67+'!N34</f>
        <v>5</v>
      </c>
      <c r="O34" s="339">
        <f>'[2]FØR korreksjon befolkning 67+'!O34</f>
        <v>1</v>
      </c>
      <c r="P34" s="339">
        <f>'[2]FØR korreksjon befolkning 67+'!P34</f>
        <v>0</v>
      </c>
      <c r="Q34" s="339">
        <f>'[2]FØR korreksjon befolkning 67+'!Q34</f>
        <v>0</v>
      </c>
      <c r="R34" s="339">
        <f>'[2]FØR korreksjon befolkning 67+'!R34</f>
        <v>0</v>
      </c>
      <c r="S34" s="339">
        <f>'[2]FØR korreksjon befolkning 67+'!S34</f>
        <v>0</v>
      </c>
    </row>
    <row r="35" spans="1:19" x14ac:dyDescent="0.3">
      <c r="A35" s="340" t="s">
        <v>172</v>
      </c>
      <c r="B35" s="341">
        <f t="shared" si="4"/>
        <v>1610</v>
      </c>
      <c r="C35" s="342">
        <f>SUM(C29:C34)</f>
        <v>13</v>
      </c>
      <c r="D35" s="342">
        <f t="shared" ref="D35:S35" si="5">SUM(D29:D34)</f>
        <v>72</v>
      </c>
      <c r="E35" s="342">
        <f t="shared" si="5"/>
        <v>134</v>
      </c>
      <c r="F35" s="342">
        <f t="shared" si="5"/>
        <v>49</v>
      </c>
      <c r="G35" s="342">
        <f t="shared" si="5"/>
        <v>45</v>
      </c>
      <c r="H35" s="342">
        <f t="shared" si="5"/>
        <v>37</v>
      </c>
      <c r="I35" s="342">
        <f t="shared" si="5"/>
        <v>76</v>
      </c>
      <c r="J35" s="342">
        <f t="shared" si="5"/>
        <v>76</v>
      </c>
      <c r="K35" s="342">
        <f t="shared" si="5"/>
        <v>187</v>
      </c>
      <c r="L35" s="342">
        <f t="shared" si="5"/>
        <v>254</v>
      </c>
      <c r="M35" s="342">
        <f t="shared" si="5"/>
        <v>461</v>
      </c>
      <c r="N35" s="342">
        <f t="shared" si="5"/>
        <v>118</v>
      </c>
      <c r="O35" s="342">
        <f t="shared" si="5"/>
        <v>41</v>
      </c>
      <c r="P35" s="342">
        <f t="shared" si="5"/>
        <v>27</v>
      </c>
      <c r="Q35" s="342">
        <f t="shared" si="5"/>
        <v>13</v>
      </c>
      <c r="R35" s="342">
        <f t="shared" si="5"/>
        <v>7</v>
      </c>
      <c r="S35" s="342">
        <f t="shared" si="5"/>
        <v>0</v>
      </c>
    </row>
  </sheetData>
  <customSheetViews>
    <customSheetView guid="{2F486E5F-9F05-4263-BAA5-832A9B7A71CC}">
      <pageMargins left="0.78740157499999996" right="0.78740157499999996" top="0.984251969" bottom="0.984251969" header="0.5" footer="0.5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4</vt:i4>
      </vt:variant>
    </vt:vector>
  </HeadingPairs>
  <TitlesOfParts>
    <vt:vector size="10" baseType="lpstr">
      <vt:lpstr>Tab__2A-1-C_Dir__Spes_ped_hjelp</vt:lpstr>
      <vt:lpstr>Tab__2A-1-F_Bosatt_andre_byd_</vt:lpstr>
      <vt:lpstr>Tab_2A-1-G_-Søkerliste_b_h_</vt:lpstr>
      <vt:lpstr>Tab_2A-1-I_Ledig_kapasitet</vt:lpstr>
      <vt:lpstr>Tab 2A-2-A Norskkurs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Svein Opøien</dc:creator>
  <cp:lastModifiedBy>Elisabeth Bøe</cp:lastModifiedBy>
  <cp:lastPrinted>2017-04-07T06:08:09Z</cp:lastPrinted>
  <dcterms:created xsi:type="dcterms:W3CDTF">2003-11-04T12:39:02Z</dcterms:created>
  <dcterms:modified xsi:type="dcterms:W3CDTF">2020-04-29T07:36:08Z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</Properties>
</file>