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450" windowWidth="19440" windowHeight="11040" tabRatio="887" firstSheet="1" activeTab="4"/>
  </bookViews>
  <sheets>
    <sheet name="Tab__2A-1-C_Dir__Spes_ped_hjelp" sheetId="3" state="hidden" r:id="rId1"/>
    <sheet name="Tab__2A-1-F_Bosatt_andre_byd_" sheetId="5" r:id="rId2"/>
    <sheet name="Tab_2A-1-G_-Søkerliste_b_h_" sheetId="6" state="hidden" r:id="rId3"/>
    <sheet name="Tab_2A-1-I_Ledig_kapasitet" sheetId="8" r:id="rId4"/>
    <sheet name="Tab 2A-2-A Norskkurs" sheetId="10" r:id="rId5"/>
    <sheet name="kriteriebefolkning" sheetId="9" r:id="rId6"/>
  </sheets>
  <externalReferences>
    <externalReference r:id="rId7"/>
  </externalReferences>
  <definedNames>
    <definedName name="tall1">'[1]MAL2T-2003B_XLS'!$G$7:$G$731</definedName>
    <definedName name="_xlnm.Print_Area" localSheetId="5">kriteriebefolkning!$A$1:$U$23</definedName>
    <definedName name="_xlnm.Print_Area" localSheetId="0">'Tab__2A-1-C_Dir__Spes_ped_hjelp'!$A$8:$E$35</definedName>
    <definedName name="_xlnm.Print_Area" localSheetId="1">'Tab__2A-1-F_Bosatt_andre_byd_'!$A$98:$S$118,'Tab__2A-1-F_Bosatt_andre_byd_'!$A$210:$S$230</definedName>
    <definedName name="_xlnm.Print_Area" localSheetId="2">'Tab_2A-1-G_-Søkerliste_b_h_'!$A$6:$AF$27</definedName>
    <definedName name="Z_2F486E5F_9F05_4263_BAA5_832A9B7A71CC_.wvu.PrintArea" localSheetId="5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F_Bosatt_andre_byd_'!$A$9:$S$29,'Tab__2A-1-F_Bosatt_andre_byd_'!$A$32:$S$51,'Tab__2A-1-F_Bosatt_andre_byd_'!$A$54:$S$73,'Tab__2A-1-F_Bosatt_andre_byd_'!$A$76:$S$95,'Tab__2A-1-F_Bosatt_andre_byd_'!$A$99:$S$118,'Tab__2A-1-F_Bosatt_andre_byd_'!$A$121:$S$140,'Tab__2A-1-F_Bosatt_andre_byd_'!$A$143:$S$162,'Tab__2A-1-F_Bosatt_andre_byd_'!$A$165:$S$184,'Tab__2A-1-F_Bosatt_andre_byd_'!$A$188:$S$207,'Tab__2A-1-F_Bosatt_andre_byd_'!$A$211:$S$230</definedName>
    <definedName name="Z_2F486E5F_9F05_4263_BAA5_832A9B7A71CC_.wvu.PrintArea" localSheetId="2" hidden="1">'Tab_2A-1-G_-Søkerliste_b_h_'!$A$6:$AF$27</definedName>
    <definedName name="Z_2F486E5F_9F05_4263_BAA5_832A9B7A71CC_.wvu.PrintArea" localSheetId="3" hidden="1">'Tab_2A-1-I_Ledig_kapasitet'!$A$9:$E$34</definedName>
  </definedNames>
  <calcPr calcId="145621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</workbook>
</file>

<file path=xl/calcChain.xml><?xml version="1.0" encoding="utf-8"?>
<calcChain xmlns="http://schemas.openxmlformats.org/spreadsheetml/2006/main">
  <c r="C103" i="5" l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C102" i="5"/>
  <c r="D25" i="10" l="1"/>
  <c r="C25" i="10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E12" i="8"/>
  <c r="E11" i="8"/>
  <c r="D26" i="8"/>
  <c r="C26" i="8"/>
  <c r="E26" i="8" l="1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D214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C139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C94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C50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C28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C72" i="5"/>
  <c r="S161" i="5" l="1"/>
  <c r="C229" i="5"/>
  <c r="M229" i="5"/>
  <c r="S206" i="5"/>
  <c r="S183" i="5"/>
  <c r="S225" i="5"/>
  <c r="S221" i="5"/>
  <c r="S217" i="5"/>
  <c r="P229" i="5"/>
  <c r="L229" i="5"/>
  <c r="H229" i="5"/>
  <c r="S226" i="5"/>
  <c r="S222" i="5"/>
  <c r="S218" i="5"/>
  <c r="S227" i="5"/>
  <c r="S223" i="5"/>
  <c r="S219" i="5"/>
  <c r="S215" i="5"/>
  <c r="S214" i="5"/>
  <c r="S228" i="5"/>
  <c r="S224" i="5"/>
  <c r="S220" i="5"/>
  <c r="S216" i="5"/>
  <c r="S139" i="5"/>
  <c r="E117" i="5"/>
  <c r="Q117" i="5"/>
  <c r="M117" i="5"/>
  <c r="I117" i="5"/>
  <c r="P117" i="5"/>
  <c r="L117" i="5"/>
  <c r="H117" i="5"/>
  <c r="O117" i="5"/>
  <c r="K117" i="5"/>
  <c r="G117" i="5"/>
  <c r="R117" i="5"/>
  <c r="N117" i="5"/>
  <c r="J117" i="5"/>
  <c r="F117" i="5"/>
  <c r="J229" i="5"/>
  <c r="R229" i="5"/>
  <c r="E229" i="5"/>
  <c r="N229" i="5"/>
  <c r="F229" i="5"/>
  <c r="Q229" i="5"/>
  <c r="I229" i="5"/>
  <c r="D229" i="5"/>
  <c r="O229" i="5"/>
  <c r="K229" i="5"/>
  <c r="G229" i="5"/>
  <c r="D117" i="5"/>
  <c r="S112" i="5"/>
  <c r="S111" i="5"/>
  <c r="S110" i="5"/>
  <c r="S109" i="5"/>
  <c r="S108" i="5"/>
  <c r="S107" i="5"/>
  <c r="S106" i="5"/>
  <c r="S105" i="5"/>
  <c r="S104" i="5"/>
  <c r="S103" i="5"/>
  <c r="S229" i="5" l="1"/>
  <c r="S102" i="5"/>
  <c r="C117" i="5"/>
  <c r="S116" i="5"/>
  <c r="S114" i="5"/>
  <c r="S113" i="5"/>
  <c r="S115" i="5"/>
  <c r="S117" i="5" l="1"/>
  <c r="S93" i="5" l="1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94" i="5"/>
  <c r="S72" i="5"/>
  <c r="S50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A3" i="10"/>
  <c r="E26" i="3" l="1"/>
  <c r="D26" i="3"/>
  <c r="C26" i="3"/>
</calcChain>
</file>

<file path=xl/comments1.xml><?xml version="1.0" encoding="utf-8"?>
<comments xmlns="http://schemas.openxmlformats.org/spreadsheetml/2006/main">
  <authors>
    <author>byr35966</author>
    <author>jarlbrat</author>
  </authors>
  <commentList>
    <comment ref="S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5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7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  <author>byr35966</author>
  </authors>
  <commentList>
    <comment ref="AA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E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<sst xmlns="http://schemas.openxmlformats.org/spreadsheetml/2006/main" count="670" uniqueCount="159">
  <si>
    <t>Dette arket inneholder:</t>
  </si>
  <si>
    <t>Kommunale barnehager</t>
  </si>
  <si>
    <t>SUM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</si>
  <si>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</si>
  <si>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</si>
  <si>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</si>
  <si>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</si>
  <si>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</si>
  <si>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</si>
  <si>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</si>
  <si>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</si>
  <si>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</si>
  <si>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</si>
  <si>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</si>
  <si>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</si>
  <si>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</si>
  <si>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</si>
  <si>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</si>
  <si>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</si>
  <si>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</si>
  <si>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2010</t>
  </si>
  <si>
    <t>Ny tabell 2009</t>
  </si>
  <si>
    <t>Gjennomsn. størrelse på vedtak i timer pr. uke</t>
  </si>
  <si>
    <t>SUM 2011</t>
  </si>
  <si>
    <t>Årsstatistikk</t>
  </si>
  <si>
    <t>TILLEGGSTABELL</t>
  </si>
  <si>
    <t>Tabell 2A-1-F1- Antall barn bosatt i andre bydeler med barnehageplass i bydelen pr. 31.12.</t>
  </si>
  <si>
    <t>Barnehageplasser-kommunale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</si>
  <si>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</si>
  <si>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</si>
  <si>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</si>
  <si>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</si>
  <si>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</si>
  <si>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</si>
  <si>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</si>
  <si>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</si>
  <si>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</si>
  <si>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</si>
  <si>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</si>
  <si>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</si>
  <si>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</si>
  <si>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</si>
  <si>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</si>
  <si>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</si>
  <si>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Tabell 2A-1-F2- Antall barn bosatt i andre bydeler med barnehageplass i bydelen pr. 31.12.</t>
  </si>
  <si>
    <t>Tabell 2A-1-F3- Antall barn bosatt i andre bydeler med barnehageplass i bydelen pr. 31.12.</t>
  </si>
  <si>
    <t>Tabell 2A-1-F4- Antall barn bosatt i andre bydeler med barnehageplass i bydelen pr. 31.12.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</si>
  <si>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</si>
  <si>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</si>
  <si>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</si>
  <si>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</si>
  <si>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</si>
  <si>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</si>
  <si>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</si>
  <si>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</si>
  <si>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</si>
  <si>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</si>
  <si>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</si>
  <si>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</si>
  <si>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</si>
  <si>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 xml:space="preserve">Sum barn </t>
  </si>
  <si>
    <t>Sum barn på søker-liste uten tilbud</t>
  </si>
  <si>
    <t xml:space="preserve"> Sum søkere som har et komm. tilbud</t>
  </si>
  <si>
    <t xml:space="preserve"> Sum søkere som har et privat tilbud</t>
  </si>
  <si>
    <t>Sum barn på søker-liste -som har plass</t>
  </si>
  <si>
    <t>Tabellen er noe endret fra 2009</t>
  </si>
  <si>
    <t>SUM barn</t>
  </si>
  <si>
    <t>Tabell 2A-1-I -ledig kapasitet i bydelenes barnehager</t>
  </si>
  <si>
    <t>Plasser for barn under tre år</t>
  </si>
  <si>
    <t>Ny tabell 2010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</si>
  <si>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</si>
  <si>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</si>
  <si>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</si>
  <si>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</si>
  <si>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</si>
  <si>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</si>
  <si>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</si>
  <si>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</si>
  <si>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</si>
  <si>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</si>
  <si>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</si>
  <si>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</si>
  <si>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</si>
  <si>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</si>
  <si>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</si>
  <si>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</si>
  <si>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</si>
  <si>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</si>
  <si>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</si>
  <si>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</si>
  <si>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</si>
  <si>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</si>
  <si>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</si>
  <si>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</si>
  <si>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</si>
  <si>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</si>
  <si>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</si>
  <si>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</si>
  <si>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</si>
  <si>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2A-1-C -  Direkte spesialpedagogisk hjelp til førskolebarn etter opplæringsloven §5-7</t>
  </si>
  <si>
    <t>SUM  pr. 15.12.11</t>
  </si>
  <si>
    <t xml:space="preserve"> </t>
  </si>
  <si>
    <t>SUM 2012</t>
  </si>
  <si>
    <t xml:space="preserve">0 år </t>
  </si>
  <si>
    <t xml:space="preserve">1-2 år </t>
  </si>
  <si>
    <t xml:space="preserve">3-5 år </t>
  </si>
  <si>
    <t xml:space="preserve">6 år </t>
  </si>
  <si>
    <t xml:space="preserve">Antall barn 0 år </t>
  </si>
  <si>
    <t xml:space="preserve">Antall barn 1 - 2 år </t>
  </si>
  <si>
    <t xml:space="preserve">Antall barn 3-5 år </t>
  </si>
  <si>
    <t>Antall barn 6 år</t>
  </si>
  <si>
    <t>Søkere uten tilbud som ønsker plass innen 31.12.2012</t>
  </si>
  <si>
    <t>Søkere uten tilbud som ønsker plass etter 01.01.2012</t>
  </si>
  <si>
    <t>SUM  pr. 15.12.12</t>
  </si>
  <si>
    <t>67-74 år</t>
  </si>
  <si>
    <t>75-79 år</t>
  </si>
  <si>
    <t>80-84 år</t>
  </si>
  <si>
    <t>85-89 år</t>
  </si>
  <si>
    <t xml:space="preserve">Ant. Barn fra bydelen m/ vedtak om direkte hjelp </t>
  </si>
  <si>
    <t xml:space="preserve">Ant. Timer hjelp pr. uke totalt blant bydelens barn </t>
  </si>
  <si>
    <t>SUM pr 3. tetial 2013</t>
  </si>
  <si>
    <t>SUM 2013</t>
  </si>
  <si>
    <t>SUM  pr. 15.12.13</t>
  </si>
  <si>
    <t xml:space="preserve">Antall barn 3+ år </t>
  </si>
  <si>
    <t>Tabell tilpasset word publisering</t>
  </si>
  <si>
    <t xml:space="preserve">Antall barn 0 -2 år </t>
  </si>
  <si>
    <t>Søkere uten tilbud som ønsker plass innen 31.12</t>
  </si>
  <si>
    <t>Søkere uten tilbud som ønsker plass etter 01.01</t>
  </si>
  <si>
    <t>SUM pr 31.12.2013</t>
  </si>
  <si>
    <t>SUM pr 1. kvartal 2014</t>
  </si>
  <si>
    <t>SUM pr  2. tetial 2013</t>
  </si>
  <si>
    <t>SUM pr 1. tetial 2013</t>
  </si>
  <si>
    <t>SUM pr 3. tetial 2012</t>
  </si>
  <si>
    <t>SUM pr 2. tertial 2012</t>
  </si>
  <si>
    <t>SUM pr 1. tertial 2012</t>
  </si>
  <si>
    <t>Tabell 2A - 2-A -  Norskkurs for barnehageansatte</t>
  </si>
  <si>
    <t>Ny tabell 2. tertial 2014</t>
  </si>
  <si>
    <t>SUM pr 2. tertial 2014</t>
  </si>
  <si>
    <t>Tabell utgår. Data hentes ut direkte fra Sats fra 2014.</t>
  </si>
  <si>
    <t>SUM 2014</t>
  </si>
  <si>
    <t>SUM pr 3. tertial  2014</t>
  </si>
  <si>
    <t>SUM 2015</t>
  </si>
  <si>
    <t>Antall ansatte som har gjennomført norskkurs hittil i år</t>
  </si>
  <si>
    <t>SUM pr 3. tertial  2015</t>
  </si>
  <si>
    <t>Justert befolkning i aldersgruppene 67 år over</t>
  </si>
  <si>
    <t>Netto justering - institusjon m/ utenbys og Omsorg +</t>
  </si>
  <si>
    <t>Utenbys beboere 67+ år med adresse "uoppgitt Oslo"</t>
  </si>
  <si>
    <t>SUM 2016</t>
  </si>
  <si>
    <t>Plasser for barn over tre år</t>
  </si>
  <si>
    <t>SUM pr 3. tertial  2016</t>
  </si>
  <si>
    <t>90-94 år</t>
  </si>
  <si>
    <t>95 år +</t>
  </si>
  <si>
    <t xml:space="preserve">  </t>
  </si>
  <si>
    <t>SUM 2017</t>
  </si>
  <si>
    <t>SUM pr 3. tertial  2017</t>
  </si>
  <si>
    <t>Antall ansatte med mangelfulle norskkunnskaper</t>
  </si>
  <si>
    <t>Kriteriebefolkningen i bydelene etter alder per 1.1.2018*</t>
  </si>
  <si>
    <t>* Etter korreksjon for befolkning 67 år og over i institusjon og Omsorg+. Det er 86 utenbys beboere som bydelene er betalingsansvarlig for, jf. sum Netto justering - institusjon m/ utenbys og Omsorg +</t>
  </si>
  <si>
    <t>Blant utenbys beboere på institusjon er det 18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</si>
</sst>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 * #,##0.00_ ;_ * \-#,##0.00_ ;_ * &quot;-&quot;??_ ;_ @_ "/>
    <numFmt numFmtId="165" formatCode="0.0"/>
    <numFmt numFmtId="166" formatCode="[$kr]&quot; &quot;#,##0"/>
    <numFmt numFmtId="167" formatCode="0&quot; &quot;%"/>
    <numFmt numFmtId="168" formatCode="#,##0;&quot;-&quot;#,##0"/>
    <numFmt numFmtId="169" formatCode="&quot; &quot;#,##0.00&quot; &quot;;&quot; (&quot;#,##0.00&quot;)&quot;;&quot; -&quot;00&quot; &quot;;&quot; &quot;@&quot; &quot;"/>
    <numFmt numFmtId="170" formatCode="_(* #,##0.00_);_(* \(#,##0.00\);_(* &quot;-&quot;??_);_(@_)"/>
    <numFmt numFmtId="171" formatCode="0%"/>
    <numFmt numFmtId="172" formatCode="#,##0.0"/>
  </numFmts>
  <fonts count="2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Helv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5">
    <xf numFmtId="0" fontId="0" fillId="0" borderId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167" fontId="4" fillId="0" borderId="0" applyFont="0" applyFill="0" applyBorder="0" applyAlignment="0" applyProtection="0"/>
    <xf numFmtId="0" fontId="5" fillId="0" borderId="0" applyNumberFormat="0" applyBorder="0" applyProtection="0"/>
    <xf numFmtId="168" fontId="4" fillId="0" borderId="0" applyFont="0" applyFill="0" applyBorder="0" applyAlignment="0" applyProtection="0"/>
    <xf numFmtId="0" fontId="12" fillId="0" borderId="0"/>
    <xf numFmtId="0" fontId="3" fillId="0" borderId="0"/>
    <xf numFmtId="169" fontId="4" fillId="0" borderId="0" applyFont="0" applyFill="0" applyBorder="0" applyAlignment="0" applyProtection="0"/>
    <xf numFmtId="0" fontId="18" fillId="0" borderId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2" fillId="0" borderId="0"/>
    <xf numFmtId="0" fontId="18" fillId="0" borderId="0"/>
    <xf numFmtId="0" fontId="17" fillId="0" borderId="0"/>
    <xf numFmtId="9" fontId="11" fillId="0" borderId="0" applyFont="0" applyFill="0" applyBorder="0" applyAlignment="0" applyProtection="0"/>
    <xf numFmtId="0" fontId="11" fillId="0" borderId="0"/>
    <xf numFmtId="0" fontId="19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170" fontId="11" fillId="0" borderId="0" applyFont="0" applyFill="0" applyBorder="0" applyAlignment="0" applyProtection="0"/>
    <xf numFmtId="0" fontId="22" fillId="0" borderId="0"/>
    <xf numFmtId="171" fontId="12" fillId="0" borderId="0" applyFont="0" applyFill="0" applyBorder="0" applyAlignment="0" applyProtection="0"/>
  </cellStyleXfs>
  <cellXfs count="31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6" fontId="8" fillId="0" borderId="6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166" fontId="8" fillId="0" borderId="6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wrapText="1"/>
    </xf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0" borderId="0" xfId="0" applyFont="1" applyAlignment="1"/>
    <xf numFmtId="0" fontId="6" fillId="2" borderId="0" xfId="0" applyFont="1" applyFill="1" applyAlignment="1"/>
    <xf numFmtId="0" fontId="6" fillId="2" borderId="0" xfId="0" applyFont="1" applyFill="1"/>
    <xf numFmtId="0" fontId="6" fillId="3" borderId="0" xfId="0" applyFont="1" applyFill="1" applyAlignment="1"/>
    <xf numFmtId="0" fontId="6" fillId="3" borderId="0" xfId="0" applyFont="1" applyFill="1"/>
    <xf numFmtId="166" fontId="8" fillId="0" borderId="25" xfId="0" applyNumberFormat="1" applyFont="1" applyBorder="1" applyAlignment="1">
      <alignment horizontal="center" wrapText="1"/>
    </xf>
    <xf numFmtId="0" fontId="6" fillId="0" borderId="0" xfId="0" applyFont="1" applyFill="1" applyAlignment="1">
      <alignment horizontal="right"/>
    </xf>
    <xf numFmtId="166" fontId="8" fillId="0" borderId="25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3" fillId="0" borderId="0" xfId="7" applyFont="1" applyAlignment="1"/>
    <xf numFmtId="0" fontId="11" fillId="0" borderId="0" xfId="0" applyFont="1"/>
    <xf numFmtId="0" fontId="13" fillId="0" borderId="0" xfId="0" applyFont="1"/>
    <xf numFmtId="1" fontId="15" fillId="4" borderId="35" xfId="7" applyNumberFormat="1" applyFont="1" applyFill="1" applyBorder="1" applyAlignment="1">
      <alignment horizontal="right" vertical="center"/>
    </xf>
    <xf numFmtId="1" fontId="15" fillId="0" borderId="35" xfId="7" applyNumberFormat="1" applyFont="1" applyBorder="1" applyAlignment="1">
      <alignment horizontal="right" vertical="center"/>
    </xf>
    <xf numFmtId="1" fontId="11" fillId="0" borderId="0" xfId="0" applyNumberFormat="1" applyFont="1"/>
    <xf numFmtId="0" fontId="14" fillId="0" borderId="0" xfId="0" applyFont="1"/>
    <xf numFmtId="0" fontId="16" fillId="0" borderId="0" xfId="0" applyFont="1" applyBorder="1"/>
    <xf numFmtId="3" fontId="11" fillId="0" borderId="0" xfId="0" applyNumberFormat="1" applyFont="1" applyFill="1"/>
    <xf numFmtId="3" fontId="11" fillId="0" borderId="0" xfId="0" applyNumberFormat="1" applyFont="1"/>
    <xf numFmtId="0" fontId="0" fillId="0" borderId="0" xfId="0"/>
    <xf numFmtId="0" fontId="6" fillId="0" borderId="37" xfId="0" applyFont="1" applyFill="1" applyBorder="1"/>
    <xf numFmtId="0" fontId="17" fillId="0" borderId="0" xfId="13" applyFont="1" applyBorder="1" applyAlignment="1" applyProtection="1">
      <alignment horizontal="right"/>
      <protection locked="0"/>
    </xf>
    <xf numFmtId="0" fontId="6" fillId="0" borderId="41" xfId="0" applyFont="1" applyFill="1" applyBorder="1"/>
    <xf numFmtId="0" fontId="6" fillId="0" borderId="42" xfId="0" applyFont="1" applyFill="1" applyBorder="1"/>
    <xf numFmtId="0" fontId="17" fillId="0" borderId="0" xfId="13" applyFont="1" applyBorder="1" applyAlignment="1" applyProtection="1">
      <alignment horizontal="right"/>
      <protection locked="0"/>
    </xf>
    <xf numFmtId="0" fontId="6" fillId="0" borderId="38" xfId="0" applyFont="1" applyFill="1" applyBorder="1"/>
    <xf numFmtId="0" fontId="6" fillId="0" borderId="39" xfId="0" applyFont="1" applyFill="1" applyBorder="1"/>
    <xf numFmtId="0" fontId="6" fillId="0" borderId="40" xfId="0" applyFont="1" applyFill="1" applyBorder="1"/>
    <xf numFmtId="0" fontId="6" fillId="5" borderId="0" xfId="0" applyFont="1" applyFill="1"/>
    <xf numFmtId="0" fontId="8" fillId="0" borderId="63" xfId="0" applyFont="1" applyBorder="1" applyAlignment="1">
      <alignment horizontal="center" wrapText="1"/>
    </xf>
    <xf numFmtId="0" fontId="6" fillId="0" borderId="68" xfId="0" applyFont="1" applyFill="1" applyBorder="1" applyAlignment="1">
      <alignment wrapText="1"/>
    </xf>
    <xf numFmtId="0" fontId="6" fillId="0" borderId="69" xfId="0" applyFont="1" applyFill="1" applyBorder="1" applyAlignment="1">
      <alignment wrapText="1"/>
    </xf>
    <xf numFmtId="3" fontId="6" fillId="0" borderId="43" xfId="0" applyNumberFormat="1" applyFont="1" applyBorder="1"/>
    <xf numFmtId="3" fontId="6" fillId="0" borderId="37" xfId="0" applyNumberFormat="1" applyFont="1" applyBorder="1"/>
    <xf numFmtId="0" fontId="6" fillId="0" borderId="68" xfId="0" applyFont="1" applyFill="1" applyBorder="1" applyAlignment="1">
      <alignment horizontal="center"/>
    </xf>
    <xf numFmtId="3" fontId="6" fillId="0" borderId="41" xfId="0" applyNumberFormat="1" applyFont="1" applyBorder="1"/>
    <xf numFmtId="3" fontId="6" fillId="0" borderId="38" xfId="0" applyNumberFormat="1" applyFont="1" applyBorder="1"/>
    <xf numFmtId="3" fontId="6" fillId="0" borderId="40" xfId="0" applyNumberFormat="1" applyFont="1" applyBorder="1"/>
    <xf numFmtId="166" fontId="8" fillId="0" borderId="71" xfId="0" applyNumberFormat="1" applyFont="1" applyBorder="1" applyAlignment="1">
      <alignment horizontal="center" wrapText="1"/>
    </xf>
    <xf numFmtId="3" fontId="6" fillId="0" borderId="45" xfId="0" applyNumberFormat="1" applyFont="1" applyBorder="1"/>
    <xf numFmtId="3" fontId="6" fillId="0" borderId="42" xfId="0" applyNumberFormat="1" applyFont="1" applyBorder="1"/>
    <xf numFmtId="166" fontId="8" fillId="0" borderId="70" xfId="0" applyNumberFormat="1" applyFont="1" applyBorder="1" applyAlignment="1">
      <alignment horizontal="center" wrapText="1"/>
    </xf>
    <xf numFmtId="0" fontId="6" fillId="0" borderId="69" xfId="0" applyFont="1" applyFill="1" applyBorder="1" applyAlignment="1">
      <alignment horizontal="center"/>
    </xf>
    <xf numFmtId="0" fontId="8" fillId="5" borderId="0" xfId="0" applyFont="1" applyFill="1" applyAlignment="1">
      <alignment horizontal="left"/>
    </xf>
    <xf numFmtId="0" fontId="6" fillId="6" borderId="0" xfId="0" applyFont="1" applyFill="1" applyAlignment="1"/>
    <xf numFmtId="0" fontId="6" fillId="6" borderId="0" xfId="0" applyFont="1" applyFill="1"/>
    <xf numFmtId="0" fontId="6" fillId="7" borderId="0" xfId="0" applyFont="1" applyFill="1"/>
    <xf numFmtId="0" fontId="6" fillId="7" borderId="0" xfId="0" applyFont="1" applyFill="1" applyAlignment="1">
      <alignment horizontal="left"/>
    </xf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24" xfId="0" applyFont="1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wrapText="1"/>
    </xf>
    <xf numFmtId="0" fontId="6" fillId="7" borderId="12" xfId="0" applyFont="1" applyFill="1" applyBorder="1"/>
    <xf numFmtId="0" fontId="6" fillId="7" borderId="30" xfId="0" applyFont="1" applyFill="1" applyBorder="1"/>
    <xf numFmtId="0" fontId="6" fillId="7" borderId="13" xfId="0" applyFont="1" applyFill="1" applyBorder="1"/>
    <xf numFmtId="0" fontId="6" fillId="7" borderId="28" xfId="0" applyFont="1" applyFill="1" applyBorder="1"/>
    <xf numFmtId="0" fontId="8" fillId="7" borderId="12" xfId="0" applyFont="1" applyFill="1" applyBorder="1"/>
    <xf numFmtId="0" fontId="8" fillId="7" borderId="13" xfId="0" applyFont="1" applyFill="1" applyBorder="1"/>
    <xf numFmtId="0" fontId="6" fillId="7" borderId="31" xfId="0" applyFont="1" applyFill="1" applyBorder="1"/>
    <xf numFmtId="0" fontId="8" fillId="7" borderId="28" xfId="0" applyFont="1" applyFill="1" applyBorder="1"/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wrapText="1"/>
    </xf>
    <xf numFmtId="0" fontId="6" fillId="7" borderId="14" xfId="0" applyFont="1" applyFill="1" applyBorder="1"/>
    <xf numFmtId="0" fontId="6" fillId="7" borderId="26" xfId="0" applyFont="1" applyFill="1" applyBorder="1"/>
    <xf numFmtId="0" fontId="6" fillId="7" borderId="16" xfId="0" applyFont="1" applyFill="1" applyBorder="1"/>
    <xf numFmtId="0" fontId="6" fillId="7" borderId="18" xfId="0" applyFont="1" applyFill="1" applyBorder="1"/>
    <xf numFmtId="0" fontId="8" fillId="7" borderId="14" xfId="0" applyFont="1" applyFill="1" applyBorder="1"/>
    <xf numFmtId="0" fontId="8" fillId="7" borderId="16" xfId="0" applyFont="1" applyFill="1" applyBorder="1"/>
    <xf numFmtId="0" fontId="6" fillId="7" borderId="15" xfId="0" applyFont="1" applyFill="1" applyBorder="1"/>
    <xf numFmtId="0" fontId="8" fillId="7" borderId="18" xfId="0" applyFont="1" applyFill="1" applyBorder="1"/>
    <xf numFmtId="1" fontId="6" fillId="7" borderId="16" xfId="0" applyNumberFormat="1" applyFont="1" applyFill="1" applyBorder="1"/>
    <xf numFmtId="1" fontId="8" fillId="7" borderId="16" xfId="0" applyNumberFormat="1" applyFont="1" applyFill="1" applyBorder="1"/>
    <xf numFmtId="0" fontId="6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wrapText="1"/>
    </xf>
    <xf numFmtId="0" fontId="6" fillId="7" borderId="19" xfId="0" applyFont="1" applyFill="1" applyBorder="1"/>
    <xf numFmtId="0" fontId="6" fillId="7" borderId="32" xfId="0" applyFont="1" applyFill="1" applyBorder="1"/>
    <xf numFmtId="0" fontId="6" fillId="7" borderId="22" xfId="0" applyFont="1" applyFill="1" applyBorder="1"/>
    <xf numFmtId="0" fontId="6" fillId="7" borderId="21" xfId="0" applyFont="1" applyFill="1" applyBorder="1"/>
    <xf numFmtId="0" fontId="8" fillId="7" borderId="19" xfId="0" applyFont="1" applyFill="1" applyBorder="1"/>
    <xf numFmtId="0" fontId="8" fillId="7" borderId="22" xfId="0" applyFont="1" applyFill="1" applyBorder="1"/>
    <xf numFmtId="0" fontId="6" fillId="7" borderId="20" xfId="0" applyFont="1" applyFill="1" applyBorder="1"/>
    <xf numFmtId="0" fontId="8" fillId="7" borderId="21" xfId="0" applyFont="1" applyFill="1" applyBorder="1"/>
    <xf numFmtId="0" fontId="8" fillId="7" borderId="4" xfId="0" applyFont="1" applyFill="1" applyBorder="1" applyAlignment="1">
      <alignment horizontal="center"/>
    </xf>
    <xf numFmtId="3" fontId="8" fillId="7" borderId="5" xfId="0" applyNumberFormat="1" applyFont="1" applyFill="1" applyBorder="1" applyAlignment="1">
      <alignment wrapText="1"/>
    </xf>
    <xf numFmtId="0" fontId="8" fillId="7" borderId="30" xfId="0" applyFont="1" applyFill="1" applyBorder="1"/>
    <xf numFmtId="0" fontId="8" fillId="7" borderId="9" xfId="0" applyFont="1" applyFill="1" applyBorder="1"/>
    <xf numFmtId="0" fontId="8" fillId="7" borderId="4" xfId="0" applyFont="1" applyFill="1" applyBorder="1"/>
    <xf numFmtId="1" fontId="8" fillId="7" borderId="23" xfId="0" applyNumberFormat="1" applyFont="1" applyFill="1" applyBorder="1"/>
    <xf numFmtId="0" fontId="8" fillId="7" borderId="23" xfId="0" applyFont="1" applyFill="1" applyBorder="1"/>
    <xf numFmtId="0" fontId="8" fillId="7" borderId="0" xfId="0" applyFont="1" applyFill="1"/>
    <xf numFmtId="0" fontId="8" fillId="7" borderId="6" xfId="0" applyFont="1" applyFill="1" applyBorder="1"/>
    <xf numFmtId="0" fontId="8" fillId="7" borderId="8" xfId="0" applyFont="1" applyFill="1" applyBorder="1"/>
    <xf numFmtId="0" fontId="8" fillId="7" borderId="7" xfId="0" applyFont="1" applyFill="1" applyBorder="1"/>
    <xf numFmtId="1" fontId="8" fillId="7" borderId="24" xfId="0" applyNumberFormat="1" applyFont="1" applyFill="1" applyBorder="1"/>
    <xf numFmtId="0" fontId="8" fillId="7" borderId="24" xfId="0" applyFont="1" applyFill="1" applyBorder="1"/>
    <xf numFmtId="0" fontId="8" fillId="7" borderId="6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6" fillId="7" borderId="49" xfId="0" applyFont="1" applyFill="1" applyBorder="1"/>
    <xf numFmtId="0" fontId="6" fillId="7" borderId="50" xfId="0" applyFont="1" applyFill="1" applyBorder="1"/>
    <xf numFmtId="0" fontId="6" fillId="7" borderId="51" xfId="0" applyFont="1" applyFill="1" applyBorder="1"/>
    <xf numFmtId="0" fontId="6" fillId="7" borderId="52" xfId="0" applyFont="1" applyFill="1" applyBorder="1"/>
    <xf numFmtId="0" fontId="8" fillId="7" borderId="38" xfId="0" applyFont="1" applyFill="1" applyBorder="1"/>
    <xf numFmtId="0" fontId="8" fillId="7" borderId="39" xfId="0" applyFont="1" applyFill="1" applyBorder="1"/>
    <xf numFmtId="0" fontId="8" fillId="7" borderId="40" xfId="0" applyFont="1" applyFill="1" applyBorder="1"/>
    <xf numFmtId="0" fontId="6" fillId="7" borderId="53" xfId="0" applyFont="1" applyFill="1" applyBorder="1"/>
    <xf numFmtId="0" fontId="6" fillId="7" borderId="54" xfId="0" applyFont="1" applyFill="1" applyBorder="1"/>
    <xf numFmtId="0" fontId="8" fillId="7" borderId="41" xfId="0" applyFont="1" applyFill="1" applyBorder="1"/>
    <xf numFmtId="0" fontId="8" fillId="7" borderId="37" xfId="0" applyFont="1" applyFill="1" applyBorder="1"/>
    <xf numFmtId="0" fontId="8" fillId="7" borderId="42" xfId="0" applyFont="1" applyFill="1" applyBorder="1"/>
    <xf numFmtId="0" fontId="6" fillId="7" borderId="55" xfId="0" applyFont="1" applyFill="1" applyBorder="1"/>
    <xf numFmtId="0" fontId="6" fillId="7" borderId="56" xfId="0" applyFont="1" applyFill="1" applyBorder="1"/>
    <xf numFmtId="0" fontId="8" fillId="7" borderId="43" xfId="0" applyFont="1" applyFill="1" applyBorder="1"/>
    <xf numFmtId="0" fontId="8" fillId="7" borderId="44" xfId="0" applyFont="1" applyFill="1" applyBorder="1"/>
    <xf numFmtId="0" fontId="8" fillId="7" borderId="45" xfId="0" applyFont="1" applyFill="1" applyBorder="1"/>
    <xf numFmtId="0" fontId="8" fillId="7" borderId="57" xfId="0" applyFont="1" applyFill="1" applyBorder="1"/>
    <xf numFmtId="0" fontId="8" fillId="7" borderId="58" xfId="0" applyFont="1" applyFill="1" applyBorder="1"/>
    <xf numFmtId="0" fontId="8" fillId="7" borderId="59" xfId="0" applyFont="1" applyFill="1" applyBorder="1"/>
    <xf numFmtId="0" fontId="8" fillId="7" borderId="60" xfId="0" applyFont="1" applyFill="1" applyBorder="1"/>
    <xf numFmtId="0" fontId="8" fillId="7" borderId="46" xfId="0" applyFont="1" applyFill="1" applyBorder="1"/>
    <xf numFmtId="1" fontId="8" fillId="7" borderId="33" xfId="0" applyNumberFormat="1" applyFont="1" applyFill="1" applyBorder="1"/>
    <xf numFmtId="0" fontId="8" fillId="7" borderId="47" xfId="0" applyFont="1" applyFill="1" applyBorder="1"/>
    <xf numFmtId="0" fontId="6" fillId="7" borderId="0" xfId="0" applyFont="1" applyFill="1" applyAlignment="1">
      <alignment horizontal="center"/>
    </xf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7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wrapText="1"/>
    </xf>
    <xf numFmtId="0" fontId="8" fillId="8" borderId="1" xfId="0" applyFont="1" applyFill="1" applyBorder="1" applyAlignment="1">
      <alignment horizontal="left" vertical="center"/>
    </xf>
    <xf numFmtId="0" fontId="8" fillId="8" borderId="63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66" xfId="0" applyFont="1" applyFill="1" applyBorder="1" applyAlignment="1">
      <alignment horizontal="center" wrapText="1"/>
    </xf>
    <xf numFmtId="166" fontId="8" fillId="8" borderId="6" xfId="0" applyNumberFormat="1" applyFont="1" applyFill="1" applyBorder="1" applyAlignment="1">
      <alignment horizontal="center" wrapText="1"/>
    </xf>
    <xf numFmtId="166" fontId="8" fillId="8" borderId="7" xfId="0" applyNumberFormat="1" applyFont="1" applyFill="1" applyBorder="1" applyAlignment="1">
      <alignment horizontal="center" wrapText="1"/>
    </xf>
    <xf numFmtId="166" fontId="8" fillId="8" borderId="67" xfId="0" applyNumberFormat="1" applyFont="1" applyFill="1" applyBorder="1" applyAlignment="1">
      <alignment horizontal="center" wrapText="1"/>
    </xf>
    <xf numFmtId="0" fontId="6" fillId="8" borderId="61" xfId="0" applyFont="1" applyFill="1" applyBorder="1" applyAlignment="1">
      <alignment horizontal="center"/>
    </xf>
    <xf numFmtId="0" fontId="6" fillId="8" borderId="68" xfId="0" applyFont="1" applyFill="1" applyBorder="1" applyAlignment="1">
      <alignment wrapText="1"/>
    </xf>
    <xf numFmtId="3" fontId="6" fillId="8" borderId="38" xfId="0" applyNumberFormat="1" applyFont="1" applyFill="1" applyBorder="1"/>
    <xf numFmtId="3" fontId="6" fillId="8" borderId="39" xfId="0" applyNumberFormat="1" applyFont="1" applyFill="1" applyBorder="1"/>
    <xf numFmtId="172" fontId="6" fillId="8" borderId="40" xfId="0" applyNumberFormat="1" applyFont="1" applyFill="1" applyBorder="1"/>
    <xf numFmtId="0" fontId="6" fillId="8" borderId="27" xfId="0" applyFont="1" applyFill="1" applyBorder="1" applyAlignment="1">
      <alignment horizontal="center"/>
    </xf>
    <xf numFmtId="0" fontId="6" fillId="8" borderId="69" xfId="0" applyFont="1" applyFill="1" applyBorder="1" applyAlignment="1">
      <alignment wrapText="1"/>
    </xf>
    <xf numFmtId="3" fontId="6" fillId="8" borderId="41" xfId="0" applyNumberFormat="1" applyFont="1" applyFill="1" applyBorder="1"/>
    <xf numFmtId="3" fontId="6" fillId="8" borderId="37" xfId="0" applyNumberFormat="1" applyFont="1" applyFill="1" applyBorder="1"/>
    <xf numFmtId="172" fontId="6" fillId="8" borderId="42" xfId="0" applyNumberFormat="1" applyFont="1" applyFill="1" applyBorder="1"/>
    <xf numFmtId="0" fontId="17" fillId="8" borderId="0" xfId="108" applyFont="1" applyFill="1" applyBorder="1" applyAlignment="1" applyProtection="1">
      <alignment horizontal="right"/>
    </xf>
    <xf numFmtId="0" fontId="6" fillId="8" borderId="62" xfId="0" applyFont="1" applyFill="1" applyBorder="1" applyAlignment="1">
      <alignment horizontal="center"/>
    </xf>
    <xf numFmtId="0" fontId="6" fillId="8" borderId="72" xfId="0" applyFont="1" applyFill="1" applyBorder="1" applyAlignment="1">
      <alignment wrapText="1"/>
    </xf>
    <xf numFmtId="3" fontId="6" fillId="8" borderId="43" xfId="0" applyNumberFormat="1" applyFont="1" applyFill="1" applyBorder="1"/>
    <xf numFmtId="3" fontId="6" fillId="8" borderId="44" xfId="0" applyNumberFormat="1" applyFont="1" applyFill="1" applyBorder="1"/>
    <xf numFmtId="172" fontId="6" fillId="8" borderId="45" xfId="0" applyNumberFormat="1" applyFont="1" applyFill="1" applyBorder="1"/>
    <xf numFmtId="0" fontId="8" fillId="8" borderId="38" xfId="0" applyFont="1" applyFill="1" applyBorder="1" applyAlignment="1">
      <alignment horizontal="center"/>
    </xf>
    <xf numFmtId="3" fontId="8" fillId="8" borderId="39" xfId="0" applyNumberFormat="1" applyFont="1" applyFill="1" applyBorder="1" applyAlignment="1">
      <alignment wrapText="1"/>
    </xf>
    <xf numFmtId="3" fontId="8" fillId="8" borderId="74" xfId="0" applyNumberFormat="1" applyFont="1" applyFill="1" applyBorder="1"/>
    <xf numFmtId="165" fontId="8" fillId="8" borderId="75" xfId="0" applyNumberFormat="1" applyFont="1" applyFill="1" applyBorder="1"/>
    <xf numFmtId="0" fontId="8" fillId="8" borderId="0" xfId="0" applyFont="1" applyFill="1"/>
    <xf numFmtId="0" fontId="8" fillId="8" borderId="76" xfId="0" applyFont="1" applyFill="1" applyBorder="1" applyAlignment="1">
      <alignment horizontal="center"/>
    </xf>
    <xf numFmtId="3" fontId="8" fillId="8" borderId="77" xfId="0" applyNumberFormat="1" applyFont="1" applyFill="1" applyBorder="1" applyAlignment="1">
      <alignment wrapText="1"/>
    </xf>
    <xf numFmtId="3" fontId="8" fillId="8" borderId="77" xfId="0" applyNumberFormat="1" applyFont="1" applyFill="1" applyBorder="1"/>
    <xf numFmtId="165" fontId="8" fillId="8" borderId="78" xfId="0" applyNumberFormat="1" applyFont="1" applyFill="1" applyBorder="1"/>
    <xf numFmtId="0" fontId="6" fillId="8" borderId="43" xfId="0" applyFont="1" applyFill="1" applyBorder="1" applyAlignment="1">
      <alignment horizontal="center"/>
    </xf>
    <xf numFmtId="3" fontId="6" fillId="8" borderId="44" xfId="0" applyNumberFormat="1" applyFont="1" applyFill="1" applyBorder="1" applyAlignment="1">
      <alignment wrapText="1"/>
    </xf>
    <xf numFmtId="165" fontId="6" fillId="8" borderId="45" xfId="0" applyNumberFormat="1" applyFont="1" applyFill="1" applyBorder="1"/>
    <xf numFmtId="3" fontId="6" fillId="8" borderId="39" xfId="0" applyNumberFormat="1" applyFont="1" applyFill="1" applyBorder="1" applyAlignment="1">
      <alignment wrapText="1"/>
    </xf>
    <xf numFmtId="165" fontId="6" fillId="8" borderId="40" xfId="0" applyNumberFormat="1" applyFont="1" applyFill="1" applyBorder="1"/>
    <xf numFmtId="0" fontId="8" fillId="8" borderId="41" xfId="0" applyFont="1" applyFill="1" applyBorder="1" applyAlignment="1">
      <alignment horizontal="center"/>
    </xf>
    <xf numFmtId="3" fontId="6" fillId="8" borderId="37" xfId="0" applyNumberFormat="1" applyFont="1" applyFill="1" applyBorder="1" applyAlignment="1">
      <alignment wrapText="1"/>
    </xf>
    <xf numFmtId="165" fontId="6" fillId="8" borderId="42" xfId="0" applyNumberFormat="1" applyFont="1" applyFill="1" applyBorder="1"/>
    <xf numFmtId="0" fontId="8" fillId="8" borderId="43" xfId="0" applyFont="1" applyFill="1" applyBorder="1" applyAlignment="1">
      <alignment horizontal="center"/>
    </xf>
    <xf numFmtId="0" fontId="8" fillId="8" borderId="73" xfId="0" applyFont="1" applyFill="1" applyBorder="1" applyAlignment="1">
      <alignment horizontal="center"/>
    </xf>
    <xf numFmtId="3" fontId="6" fillId="8" borderId="74" xfId="0" applyNumberFormat="1" applyFont="1" applyFill="1" applyBorder="1" applyAlignment="1">
      <alignment wrapText="1"/>
    </xf>
    <xf numFmtId="3" fontId="6" fillId="8" borderId="74" xfId="0" applyNumberFormat="1" applyFont="1" applyFill="1" applyBorder="1"/>
    <xf numFmtId="165" fontId="6" fillId="8" borderId="75" xfId="0" applyNumberFormat="1" applyFont="1" applyFill="1" applyBorder="1"/>
    <xf numFmtId="0" fontId="6" fillId="8" borderId="0" xfId="0" applyFont="1" applyFill="1" applyAlignment="1"/>
    <xf numFmtId="0" fontId="6" fillId="8" borderId="0" xfId="0" applyFont="1" applyFill="1" applyAlignment="1">
      <alignment horizontal="center"/>
    </xf>
    <xf numFmtId="0" fontId="6" fillId="0" borderId="79" xfId="0" applyFont="1" applyBorder="1"/>
    <xf numFmtId="0" fontId="6" fillId="0" borderId="80" xfId="0" applyFont="1" applyBorder="1"/>
    <xf numFmtId="3" fontId="6" fillId="0" borderId="48" xfId="0" applyNumberFormat="1" applyFont="1" applyBorder="1"/>
    <xf numFmtId="3" fontId="6" fillId="0" borderId="17" xfId="0" applyNumberFormat="1" applyFont="1" applyBorder="1"/>
    <xf numFmtId="0" fontId="13" fillId="9" borderId="0" xfId="7" applyFont="1" applyFill="1" applyAlignment="1"/>
    <xf numFmtId="0" fontId="11" fillId="9" borderId="0" xfId="7" applyFont="1" applyFill="1" applyAlignment="1">
      <alignment horizontal="center"/>
    </xf>
    <xf numFmtId="0" fontId="14" fillId="0" borderId="0" xfId="151" applyNumberFormat="1" applyFont="1" applyBorder="1"/>
    <xf numFmtId="3" fontId="14" fillId="0" borderId="0" xfId="151" applyNumberFormat="1" applyFont="1" applyBorder="1"/>
    <xf numFmtId="1" fontId="15" fillId="0" borderId="34" xfId="151" applyNumberFormat="1" applyFont="1" applyBorder="1" applyAlignment="1">
      <alignment vertical="center"/>
    </xf>
    <xf numFmtId="0" fontId="15" fillId="0" borderId="36" xfId="151" applyNumberFormat="1" applyFont="1" applyBorder="1" applyAlignment="1">
      <alignment vertical="center"/>
    </xf>
    <xf numFmtId="0" fontId="15" fillId="0" borderId="0" xfId="153" applyNumberFormat="1" applyFont="1" applyBorder="1"/>
    <xf numFmtId="0" fontId="15" fillId="0" borderId="0" xfId="0" applyFont="1"/>
    <xf numFmtId="0" fontId="15" fillId="0" borderId="36" xfId="0" applyFont="1" applyBorder="1"/>
    <xf numFmtId="1" fontId="15" fillId="0" borderId="0" xfId="7" applyNumberFormat="1" applyFont="1" applyBorder="1" applyAlignment="1">
      <alignment horizontal="right" vertical="center"/>
    </xf>
    <xf numFmtId="0" fontId="15" fillId="0" borderId="36" xfId="153" applyNumberFormat="1" applyFont="1" applyBorder="1"/>
    <xf numFmtId="0" fontId="24" fillId="0" borderId="0" xfId="0" applyFont="1" applyBorder="1"/>
    <xf numFmtId="3" fontId="11" fillId="0" borderId="35" xfId="0" applyNumberFormat="1" applyFont="1" applyFill="1" applyBorder="1"/>
    <xf numFmtId="3" fontId="11" fillId="0" borderId="35" xfId="0" applyNumberFormat="1" applyFont="1" applyBorder="1"/>
    <xf numFmtId="3" fontId="8" fillId="0" borderId="38" xfId="0" applyNumberFormat="1" applyFont="1" applyBorder="1"/>
    <xf numFmtId="0" fontId="6" fillId="0" borderId="37" xfId="0" applyFont="1" applyBorder="1"/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8" fillId="0" borderId="39" xfId="0" applyFont="1" applyBorder="1"/>
    <xf numFmtId="0" fontId="8" fillId="0" borderId="40" xfId="0" applyFont="1" applyBorder="1"/>
    <xf numFmtId="0" fontId="6" fillId="0" borderId="82" xfId="0" applyFont="1" applyFill="1" applyBorder="1"/>
    <xf numFmtId="0" fontId="6" fillId="0" borderId="83" xfId="0" applyFont="1" applyFill="1" applyBorder="1"/>
    <xf numFmtId="0" fontId="6" fillId="0" borderId="84" xfId="0" applyFont="1" applyFill="1" applyBorder="1"/>
    <xf numFmtId="0" fontId="6" fillId="0" borderId="88" xfId="0" applyFont="1" applyBorder="1"/>
    <xf numFmtId="3" fontId="8" fillId="0" borderId="90" xfId="0" applyNumberFormat="1" applyFont="1" applyFill="1" applyBorder="1" applyAlignment="1">
      <alignment wrapText="1"/>
    </xf>
    <xf numFmtId="0" fontId="8" fillId="0" borderId="38" xfId="0" applyFont="1" applyBorder="1"/>
    <xf numFmtId="0" fontId="8" fillId="0" borderId="90" xfId="0" applyFont="1" applyBorder="1"/>
    <xf numFmtId="3" fontId="6" fillId="0" borderId="91" xfId="0" applyNumberFormat="1" applyFont="1" applyFill="1" applyBorder="1" applyAlignment="1">
      <alignment wrapText="1"/>
    </xf>
    <xf numFmtId="3" fontId="6" fillId="0" borderId="92" xfId="0" applyNumberFormat="1" applyFont="1" applyFill="1" applyBorder="1" applyAlignment="1">
      <alignment wrapText="1"/>
    </xf>
    <xf numFmtId="0" fontId="6" fillId="5" borderId="38" xfId="0" applyFont="1" applyFill="1" applyBorder="1"/>
    <xf numFmtId="0" fontId="6" fillId="5" borderId="39" xfId="0" applyFont="1" applyFill="1" applyBorder="1"/>
    <xf numFmtId="0" fontId="6" fillId="5" borderId="40" xfId="0" applyFont="1" applyFill="1" applyBorder="1"/>
    <xf numFmtId="0" fontId="6" fillId="5" borderId="29" xfId="0" applyFont="1" applyFill="1" applyBorder="1"/>
    <xf numFmtId="0" fontId="6" fillId="5" borderId="41" xfId="0" applyFont="1" applyFill="1" applyBorder="1"/>
    <xf numFmtId="0" fontId="6" fillId="5" borderId="37" xfId="0" applyFont="1" applyFill="1" applyBorder="1"/>
    <xf numFmtId="0" fontId="6" fillId="5" borderId="42" xfId="0" applyFont="1" applyFill="1" applyBorder="1"/>
    <xf numFmtId="0" fontId="6" fillId="5" borderId="17" xfId="0" applyFont="1" applyFill="1" applyBorder="1"/>
    <xf numFmtId="0" fontId="6" fillId="5" borderId="43" xfId="0" applyFont="1" applyFill="1" applyBorder="1"/>
    <xf numFmtId="0" fontId="6" fillId="5" borderId="44" xfId="0" applyFont="1" applyFill="1" applyBorder="1"/>
    <xf numFmtId="0" fontId="6" fillId="5" borderId="45" xfId="0" applyFont="1" applyFill="1" applyBorder="1"/>
    <xf numFmtId="0" fontId="6" fillId="5" borderId="79" xfId="0" applyFont="1" applyFill="1" applyBorder="1"/>
    <xf numFmtId="0" fontId="6" fillId="5" borderId="80" xfId="0" applyFont="1" applyFill="1" applyBorder="1"/>
    <xf numFmtId="0" fontId="6" fillId="5" borderId="81" xfId="0" applyFont="1" applyFill="1" applyBorder="1"/>
    <xf numFmtId="0" fontId="0" fillId="0" borderId="0" xfId="0" applyFont="1"/>
    <xf numFmtId="3" fontId="6" fillId="0" borderId="95" xfId="0" applyNumberFormat="1" applyFont="1" applyBorder="1"/>
    <xf numFmtId="0" fontId="8" fillId="0" borderId="38" xfId="0" applyFont="1" applyBorder="1" applyAlignment="1">
      <alignment horizontal="center"/>
    </xf>
    <xf numFmtId="3" fontId="8" fillId="0" borderId="39" xfId="0" applyNumberFormat="1" applyFont="1" applyBorder="1"/>
    <xf numFmtId="1" fontId="8" fillId="0" borderId="40" xfId="0" applyNumberFormat="1" applyFont="1" applyBorder="1"/>
    <xf numFmtId="0" fontId="8" fillId="0" borderId="41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3" fontId="8" fillId="0" borderId="96" xfId="0" applyNumberFormat="1" applyFont="1" applyFill="1" applyBorder="1" applyAlignment="1">
      <alignment wrapText="1"/>
    </xf>
    <xf numFmtId="3" fontId="6" fillId="0" borderId="97" xfId="0" applyNumberFormat="1" applyFont="1" applyFill="1" applyBorder="1" applyAlignment="1">
      <alignment wrapText="1"/>
    </xf>
    <xf numFmtId="1" fontId="6" fillId="0" borderId="42" xfId="0" applyNumberFormat="1" applyFont="1" applyBorder="1"/>
    <xf numFmtId="1" fontId="6" fillId="0" borderId="37" xfId="0" applyNumberFormat="1" applyFont="1" applyBorder="1"/>
    <xf numFmtId="3" fontId="6" fillId="0" borderId="98" xfId="0" applyNumberFormat="1" applyFont="1" applyFill="1" applyBorder="1" applyAlignment="1">
      <alignment wrapText="1"/>
    </xf>
    <xf numFmtId="0" fontId="6" fillId="0" borderId="72" xfId="0" applyFont="1" applyFill="1" applyBorder="1" applyAlignment="1">
      <alignment horizontal="center"/>
    </xf>
    <xf numFmtId="0" fontId="6" fillId="0" borderId="72" xfId="0" applyFont="1" applyFill="1" applyBorder="1" applyAlignment="1">
      <alignment wrapText="1"/>
    </xf>
    <xf numFmtId="1" fontId="6" fillId="0" borderId="45" xfId="0" applyNumberFormat="1" applyFont="1" applyBorder="1"/>
    <xf numFmtId="0" fontId="6" fillId="0" borderId="99" xfId="0" applyFont="1" applyBorder="1" applyAlignment="1">
      <alignment horizontal="center"/>
    </xf>
    <xf numFmtId="0" fontId="6" fillId="0" borderId="100" xfId="0" applyFont="1" applyBorder="1" applyAlignment="1">
      <alignment horizontal="center"/>
    </xf>
    <xf numFmtId="0" fontId="6" fillId="0" borderId="101" xfId="0" applyFont="1" applyBorder="1" applyAlignment="1">
      <alignment horizontal="center"/>
    </xf>
    <xf numFmtId="3" fontId="6" fillId="0" borderId="89" xfId="0" applyNumberFormat="1" applyFont="1" applyBorder="1"/>
    <xf numFmtId="3" fontId="6" fillId="0" borderId="93" xfId="0" applyNumberFormat="1" applyFont="1" applyBorder="1"/>
    <xf numFmtId="0" fontId="11" fillId="0" borderId="36" xfId="0" applyFont="1" applyBorder="1"/>
    <xf numFmtId="0" fontId="6" fillId="0" borderId="102" xfId="0" applyFont="1" applyBorder="1" applyAlignment="1">
      <alignment horizontal="center"/>
    </xf>
    <xf numFmtId="3" fontId="6" fillId="0" borderId="103" xfId="0" applyNumberFormat="1" applyFont="1" applyFill="1" applyBorder="1" applyAlignment="1">
      <alignment wrapText="1"/>
    </xf>
    <xf numFmtId="3" fontId="6" fillId="0" borderId="94" xfId="0" applyNumberFormat="1" applyFont="1" applyBorder="1"/>
    <xf numFmtId="1" fontId="6" fillId="0" borderId="75" xfId="0" applyNumberFormat="1" applyFont="1" applyBorder="1"/>
    <xf numFmtId="0" fontId="6" fillId="5" borderId="82" xfId="0" applyFont="1" applyFill="1" applyBorder="1"/>
    <xf numFmtId="0" fontId="6" fillId="5" borderId="83" xfId="0" applyFont="1" applyFill="1" applyBorder="1"/>
    <xf numFmtId="0" fontId="6" fillId="5" borderId="84" xfId="0" applyFont="1" applyFill="1" applyBorder="1"/>
    <xf numFmtId="0" fontId="6" fillId="5" borderId="95" xfId="0" applyFont="1" applyFill="1" applyBorder="1"/>
    <xf numFmtId="3" fontId="8" fillId="0" borderId="104" xfId="0" applyNumberFormat="1" applyFont="1" applyFill="1" applyBorder="1" applyAlignment="1">
      <alignment wrapText="1"/>
    </xf>
    <xf numFmtId="0" fontId="8" fillId="0" borderId="85" xfId="0" applyFont="1" applyBorder="1"/>
    <xf numFmtId="0" fontId="8" fillId="0" borderId="86" xfId="0" applyFont="1" applyBorder="1"/>
    <xf numFmtId="0" fontId="8" fillId="0" borderId="87" xfId="0" applyFont="1" applyBorder="1"/>
    <xf numFmtId="0" fontId="8" fillId="0" borderId="104" xfId="0" applyFont="1" applyBorder="1"/>
    <xf numFmtId="1" fontId="8" fillId="0" borderId="75" xfId="0" applyNumberFormat="1" applyFont="1" applyBorder="1"/>
    <xf numFmtId="0" fontId="6" fillId="0" borderId="73" xfId="0" applyFont="1" applyBorder="1" applyAlignment="1">
      <alignment horizontal="center"/>
    </xf>
    <xf numFmtId="3" fontId="6" fillId="0" borderId="105" xfId="0" applyNumberFormat="1" applyFont="1" applyFill="1" applyBorder="1" applyAlignment="1">
      <alignment wrapText="1"/>
    </xf>
    <xf numFmtId="3" fontId="6" fillId="0" borderId="73" xfId="0" applyNumberFormat="1" applyFont="1" applyBorder="1"/>
    <xf numFmtId="3" fontId="6" fillId="0" borderId="74" xfId="0" applyNumberFormat="1" applyFont="1" applyBorder="1"/>
    <xf numFmtId="3" fontId="6" fillId="0" borderId="90" xfId="0" applyNumberFormat="1" applyFont="1" applyBorder="1"/>
    <xf numFmtId="3" fontId="6" fillId="0" borderId="91" xfId="0" applyNumberFormat="1" applyFont="1" applyBorder="1"/>
    <xf numFmtId="3" fontId="6" fillId="0" borderId="92" xfId="0" applyNumberFormat="1" applyFont="1" applyBorder="1"/>
    <xf numFmtId="3" fontId="8" fillId="0" borderId="94" xfId="0" applyNumberFormat="1" applyFont="1" applyBorder="1"/>
    <xf numFmtId="3" fontId="15" fillId="4" borderId="35" xfId="12" applyNumberFormat="1" applyFont="1" applyFill="1" applyBorder="1" applyAlignment="1">
      <alignment horizontal="right" vertical="center"/>
    </xf>
    <xf numFmtId="3" fontId="15" fillId="0" borderId="35" xfId="12" applyNumberFormat="1" applyFont="1" applyBorder="1" applyAlignment="1">
      <alignment horizontal="right" vertical="center"/>
    </xf>
    <xf numFmtId="3" fontId="15" fillId="4" borderId="0" xfId="12" applyNumberFormat="1" applyFont="1" applyFill="1" applyBorder="1" applyAlignment="1"/>
    <xf numFmtId="3" fontId="14" fillId="0" borderId="0" xfId="12" applyNumberFormat="1" applyFont="1" applyBorder="1" applyAlignment="1">
      <alignment horizontal="right"/>
    </xf>
    <xf numFmtId="3" fontId="14" fillId="9" borderId="0" xfId="12" applyNumberFormat="1" applyFont="1" applyFill="1" applyBorder="1" applyAlignment="1">
      <alignment horizontal="right"/>
    </xf>
    <xf numFmtId="3" fontId="15" fillId="4" borderId="36" xfId="12" applyNumberFormat="1" applyFont="1" applyFill="1" applyBorder="1" applyAlignment="1"/>
    <xf numFmtId="3" fontId="14" fillId="0" borderId="36" xfId="12" applyNumberFormat="1" applyFont="1" applyBorder="1" applyAlignment="1">
      <alignment horizontal="right"/>
    </xf>
    <xf numFmtId="3" fontId="23" fillId="0" borderId="36" xfId="12" applyNumberFormat="1" applyFont="1" applyBorder="1" applyAlignment="1">
      <alignment horizontal="right"/>
    </xf>
    <xf numFmtId="3" fontId="14" fillId="0" borderId="0" xfId="12" applyNumberFormat="1" applyFont="1" applyFill="1" applyBorder="1" applyAlignment="1">
      <alignment horizontal="right"/>
    </xf>
    <xf numFmtId="0" fontId="11" fillId="0" borderId="35" xfId="0" applyFont="1" applyBorder="1" applyAlignment="1">
      <alignment wrapText="1"/>
    </xf>
    <xf numFmtId="3" fontId="14" fillId="0" borderId="35" xfId="12" applyNumberFormat="1" applyFont="1" applyFill="1" applyBorder="1" applyAlignment="1">
      <alignment horizontal="right"/>
    </xf>
    <xf numFmtId="0" fontId="8" fillId="8" borderId="64" xfId="0" applyFont="1" applyFill="1" applyBorder="1" applyAlignment="1">
      <alignment horizontal="center"/>
    </xf>
    <xf numFmtId="0" fontId="8" fillId="8" borderId="65" xfId="0" applyFont="1" applyFill="1" applyBorder="1" applyAlignment="1">
      <alignment horizontal="center"/>
    </xf>
    <xf numFmtId="0" fontId="0" fillId="0" borderId="3" xfId="0" applyFill="1" applyBorder="1"/>
    <xf numFmtId="0" fontId="8" fillId="0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</cellXfs>
  <cellStyles count="155">
    <cellStyle name="Hyperkobling 2" xfId="40"/>
    <cellStyle name="Komma" xfId="1" builtinId="3" customBuiltin="1"/>
    <cellStyle name="Komma 2" xfId="12"/>
    <cellStyle name="Komma 2 2" xfId="152"/>
    <cellStyle name="Komma 3" xfId="21"/>
    <cellStyle name="Normal" xfId="0" builtinId="0" customBuiltin="1"/>
    <cellStyle name="Normal 10" xfId="47"/>
    <cellStyle name="Normal 10 2" xfId="108"/>
    <cellStyle name="Normal 10 3" xfId="116"/>
    <cellStyle name="Normal 10 3 2" xfId="150"/>
    <cellStyle name="Normal 10 4" xfId="84"/>
    <cellStyle name="Normal 11" xfId="14"/>
    <cellStyle name="Normal 11 2" xfId="78"/>
    <cellStyle name="Normal 12" xfId="54"/>
    <cellStyle name="Normal 2" xfId="3"/>
    <cellStyle name="Normal 2 2" xfId="41"/>
    <cellStyle name="Normal 2 2 2" xfId="91"/>
    <cellStyle name="Normal 2 2 3" xfId="69"/>
    <cellStyle name="Normal 2 3" xfId="18"/>
    <cellStyle name="Normal 2 3 2" xfId="90"/>
    <cellStyle name="Normal 2 4" xfId="98"/>
    <cellStyle name="Normal 3" xfId="8"/>
    <cellStyle name="Normal 3 2" xfId="22"/>
    <cellStyle name="Normal 3 2 2" xfId="100"/>
    <cellStyle name="Normal 3 2 3" xfId="80"/>
    <cellStyle name="Normal 3 3" xfId="15"/>
    <cellStyle name="Normal 3 3 2" xfId="88"/>
    <cellStyle name="Normal 3 4" xfId="97"/>
    <cellStyle name="Normal 3 5" xfId="109"/>
    <cellStyle name="Normal 3 5 2" xfId="143"/>
    <cellStyle name="Normal 3 6" xfId="77"/>
    <cellStyle name="Normal 4" xfId="10"/>
    <cellStyle name="Normal 4 10" xfId="55"/>
    <cellStyle name="Normal 4 2" xfId="25"/>
    <cellStyle name="Normal 4 2 2" xfId="33"/>
    <cellStyle name="Normal 4 2 2 2" xfId="135"/>
    <cellStyle name="Normal 4 2 2 3" xfId="63"/>
    <cellStyle name="Normal 4 2 3" xfId="37"/>
    <cellStyle name="Normal 4 2 3 2" xfId="67"/>
    <cellStyle name="Normal 4 2 4" xfId="120"/>
    <cellStyle name="Normal 4 2 5" xfId="131"/>
    <cellStyle name="Normal 4 2 6" xfId="139"/>
    <cellStyle name="Normal 4 2 7" xfId="125"/>
    <cellStyle name="Normal 4 2 8" xfId="57"/>
    <cellStyle name="Normal 4 2_MAL2T-2014A.XLS" xfId="141"/>
    <cellStyle name="Normal 4 3" xfId="28"/>
    <cellStyle name="Normal 4 3 2" xfId="50"/>
    <cellStyle name="Normal 4 3 2 2" xfId="133"/>
    <cellStyle name="Normal 4 3 2 3" xfId="72"/>
    <cellStyle name="Normal 4 3 3" xfId="117"/>
    <cellStyle name="Normal 4 3 4" xfId="122"/>
    <cellStyle name="Normal 4 3 5" xfId="128"/>
    <cellStyle name="Normal 4 3 6" xfId="60"/>
    <cellStyle name="Normal 4 3_MAL2T-2014A.XLS" xfId="142"/>
    <cellStyle name="Normal 4 4" xfId="29"/>
    <cellStyle name="Normal 4 4 2" xfId="52"/>
    <cellStyle name="Normal 4 4 2 2" xfId="74"/>
    <cellStyle name="Normal 4 4 3" xfId="61"/>
    <cellStyle name="Normal 4 5" xfId="35"/>
    <cellStyle name="Normal 4 5 2" xfId="65"/>
    <cellStyle name="Normal 4 6" xfId="23"/>
    <cellStyle name="Normal 4 6 2" xfId="118"/>
    <cellStyle name="Normal 4 7" xfId="129"/>
    <cellStyle name="Normal 4 8" xfId="137"/>
    <cellStyle name="Normal 4 9" xfId="123"/>
    <cellStyle name="Normal 4_MAL1K-2014A.XLS" xfId="42"/>
    <cellStyle name="Normal 5" xfId="13"/>
    <cellStyle name="Normal 5 2" xfId="32"/>
    <cellStyle name="Normal 5 2 2" xfId="103"/>
    <cellStyle name="Normal 5 2 3" xfId="111"/>
    <cellStyle name="Normal 5 2 3 2" xfId="145"/>
    <cellStyle name="Normal 5 2 4" xfId="79"/>
    <cellStyle name="Normal 5 3" xfId="39"/>
    <cellStyle name="Normal 5 4" xfId="48"/>
    <cellStyle name="Normal 5 4 2" xfId="70"/>
    <cellStyle name="Normal 5 5" xfId="19"/>
    <cellStyle name="Normal 5 5 2" xfId="99"/>
    <cellStyle name="Normal 5 6" xfId="110"/>
    <cellStyle name="Normal 5 6 2" xfId="144"/>
    <cellStyle name="Normal 6" xfId="43"/>
    <cellStyle name="Normal 6 2" xfId="83"/>
    <cellStyle name="Normal 6 3" xfId="104"/>
    <cellStyle name="Normal 6 4" xfId="112"/>
    <cellStyle name="Normal 6 4 2" xfId="146"/>
    <cellStyle name="Normal 6 5" xfId="76"/>
    <cellStyle name="Normal 7" xfId="45"/>
    <cellStyle name="Normal 7 2" xfId="106"/>
    <cellStyle name="Normal 7 3" xfId="114"/>
    <cellStyle name="Normal 7 3 2" xfId="148"/>
    <cellStyle name="Normal 7 4" xfId="81"/>
    <cellStyle name="Normal 8" xfId="46"/>
    <cellStyle name="Normal 8 2" xfId="96"/>
    <cellStyle name="Normal 8 3" xfId="94"/>
    <cellStyle name="Normal 8 4" xfId="107"/>
    <cellStyle name="Normal 8 5" xfId="115"/>
    <cellStyle name="Normal 8 5 2" xfId="149"/>
    <cellStyle name="Normal 8 6" xfId="86"/>
    <cellStyle name="Normal 9" xfId="44"/>
    <cellStyle name="Normal 9 2" xfId="105"/>
    <cellStyle name="Normal 9 3" xfId="113"/>
    <cellStyle name="Normal 9 3 2" xfId="147"/>
    <cellStyle name="Normal 9 4" xfId="85"/>
    <cellStyle name="Normal_IN9813 2" xfId="153"/>
    <cellStyle name="Normal_IN9828" xfId="7"/>
    <cellStyle name="Normal_SO02ny 2" xfId="151"/>
    <cellStyle name="Prosent" xfId="2" builtinId="5" customBuiltin="1"/>
    <cellStyle name="Prosent 13" xfId="154"/>
    <cellStyle name="Prosent 2" xfId="4"/>
    <cellStyle name="Prosent 2 2" xfId="26"/>
    <cellStyle name="Prosent 2 2 2" xfId="34"/>
    <cellStyle name="Prosent 2 2 2 2" xfId="136"/>
    <cellStyle name="Prosent 2 2 2 3" xfId="64"/>
    <cellStyle name="Prosent 2 2 3" xfId="38"/>
    <cellStyle name="Prosent 2 2 3 2" xfId="68"/>
    <cellStyle name="Prosent 2 2 4" xfId="101"/>
    <cellStyle name="Prosent 2 2 5" xfId="87"/>
    <cellStyle name="Prosent 2 2 5 2" xfId="132"/>
    <cellStyle name="Prosent 2 2 6" xfId="140"/>
    <cellStyle name="Prosent 2 2 7" xfId="126"/>
    <cellStyle name="Prosent 2 2 8" xfId="58"/>
    <cellStyle name="Prosent 2 3" xfId="27"/>
    <cellStyle name="Prosent 2 3 2" xfId="51"/>
    <cellStyle name="Prosent 2 3 2 2" xfId="134"/>
    <cellStyle name="Prosent 2 3 2 3" xfId="73"/>
    <cellStyle name="Prosent 2 3 3" xfId="102"/>
    <cellStyle name="Prosent 2 3 4" xfId="89"/>
    <cellStyle name="Prosent 2 3 4 2" xfId="121"/>
    <cellStyle name="Prosent 2 3 5" xfId="127"/>
    <cellStyle name="Prosent 2 3 6" xfId="59"/>
    <cellStyle name="Prosent 2 4" xfId="24"/>
    <cellStyle name="Prosent 2 4 2" xfId="53"/>
    <cellStyle name="Prosent 2 4 2 2" xfId="75"/>
    <cellStyle name="Prosent 2 4 3" xfId="56"/>
    <cellStyle name="Prosent 2 5" xfId="31"/>
    <cellStyle name="Prosent 2 5 2" xfId="36"/>
    <cellStyle name="Prosent 2 5 2 2" xfId="66"/>
    <cellStyle name="Prosent 2 6" xfId="17"/>
    <cellStyle name="Prosent 2 6 2" xfId="119"/>
    <cellStyle name="Prosent 2 7" xfId="130"/>
    <cellStyle name="Prosent 2 8" xfId="138"/>
    <cellStyle name="Prosent 2 9" xfId="124"/>
    <cellStyle name="Prosent 3" xfId="11"/>
    <cellStyle name="Prosent 3 2" xfId="49"/>
    <cellStyle name="Prosent 3 2 2" xfId="71"/>
    <cellStyle name="Prosent 4" xfId="20"/>
    <cellStyle name="Prosent 5" xfId="30"/>
    <cellStyle name="Prosent 6" xfId="62"/>
    <cellStyle name="Svein" xfId="5"/>
    <cellStyle name="Svein 2" xfId="16"/>
    <cellStyle name="Svein 3" xfId="92"/>
    <cellStyle name="Tusen[0]" xfId="6"/>
    <cellStyle name="Tusenskille 2" xfId="82"/>
    <cellStyle name="Tusenskille 2 2" xfId="95"/>
    <cellStyle name="Tusenskille 2 3" xfId="93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1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2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9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8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9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0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1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2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5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6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7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1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3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4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5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200" cy="2000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60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2578125" defaultRowHeight="12" x14ac:dyDescent="0.2"/>
  <cols>
    <col min="1" max="1" width="4.85546875" style="205" customWidth="1"/>
    <col min="2" max="2" width="22" style="156" bestFit="1" customWidth="1"/>
    <col min="3" max="3" width="16.42578125" style="156" customWidth="1"/>
    <col min="4" max="4" width="16.28515625" style="156" customWidth="1"/>
    <col min="5" max="5" width="17.42578125" style="156" customWidth="1"/>
    <col min="6" max="16384" width="11.42578125" style="156"/>
  </cols>
  <sheetData>
    <row r="1" spans="1:21" x14ac:dyDescent="0.2">
      <c r="A1" s="155" t="s">
        <v>0</v>
      </c>
    </row>
    <row r="2" spans="1:21" x14ac:dyDescent="0.2">
      <c r="A2" s="67" t="s">
        <v>138</v>
      </c>
      <c r="B2" s="52"/>
      <c r="C2" s="52"/>
    </row>
    <row r="3" spans="1:21" x14ac:dyDescent="0.2">
      <c r="A3" s="155" t="s">
        <v>99</v>
      </c>
    </row>
    <row r="4" spans="1:21" x14ac:dyDescent="0.2">
      <c r="A4" s="155"/>
    </row>
    <row r="5" spans="1:21" x14ac:dyDescent="0.2">
      <c r="A5" s="155"/>
    </row>
    <row r="6" spans="1:21" x14ac:dyDescent="0.2">
      <c r="A6" s="155"/>
    </row>
    <row r="8" spans="1:21" s="158" customFormat="1" ht="34.5" customHeight="1" thickBot="1" x14ac:dyDescent="0.25">
      <c r="A8" s="157" t="s">
        <v>99</v>
      </c>
    </row>
    <row r="9" spans="1:21" s="158" customFormat="1" ht="26.25" customHeight="1" thickBot="1" x14ac:dyDescent="0.25">
      <c r="A9" s="159"/>
      <c r="B9" s="160"/>
      <c r="C9" s="310" t="s">
        <v>1</v>
      </c>
      <c r="D9" s="310"/>
      <c r="E9" s="311"/>
    </row>
    <row r="10" spans="1:21" s="158" customFormat="1" ht="73.5" customHeight="1" thickBot="1" x14ac:dyDescent="0.25">
      <c r="A10" s="161" t="s">
        <v>3</v>
      </c>
      <c r="B10" s="162" t="s">
        <v>4</v>
      </c>
      <c r="C10" s="163" t="s">
        <v>118</v>
      </c>
      <c r="D10" s="164" t="s">
        <v>119</v>
      </c>
      <c r="E10" s="165" t="s">
        <v>22</v>
      </c>
    </row>
    <row r="11" spans="1:21" ht="15" customHeight="1" x14ac:dyDescent="0.2">
      <c r="A11" s="166">
        <v>1</v>
      </c>
      <c r="B11" s="167" t="s">
        <v>5</v>
      </c>
      <c r="C11" s="168">
        <v>74</v>
      </c>
      <c r="D11" s="169">
        <v>863</v>
      </c>
      <c r="E11" s="170">
        <f>D11/C11</f>
        <v>11.662162162162161</v>
      </c>
    </row>
    <row r="12" spans="1:21" ht="12.75" customHeight="1" x14ac:dyDescent="0.2">
      <c r="A12" s="171">
        <v>2</v>
      </c>
      <c r="B12" s="172" t="s">
        <v>6</v>
      </c>
      <c r="C12" s="173">
        <v>40</v>
      </c>
      <c r="D12" s="174">
        <v>478</v>
      </c>
      <c r="E12" s="175">
        <f t="shared" ref="E12:E25" si="0">D12/C12</f>
        <v>11.95</v>
      </c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</row>
    <row r="13" spans="1:21" ht="12.75" x14ac:dyDescent="0.2">
      <c r="A13" s="171">
        <v>3</v>
      </c>
      <c r="B13" s="172" t="s">
        <v>7</v>
      </c>
      <c r="C13" s="173">
        <v>48</v>
      </c>
      <c r="D13" s="174">
        <v>631.5</v>
      </c>
      <c r="E13" s="175">
        <f t="shared" si="0"/>
        <v>13.15625</v>
      </c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</row>
    <row r="14" spans="1:21" x14ac:dyDescent="0.2">
      <c r="A14" s="171">
        <v>4</v>
      </c>
      <c r="B14" s="172" t="s">
        <v>8</v>
      </c>
      <c r="C14" s="173">
        <v>27</v>
      </c>
      <c r="D14" s="174">
        <v>353</v>
      </c>
      <c r="E14" s="175">
        <f t="shared" si="0"/>
        <v>13.074074074074074</v>
      </c>
    </row>
    <row r="15" spans="1:21" x14ac:dyDescent="0.2">
      <c r="A15" s="171">
        <v>5</v>
      </c>
      <c r="B15" s="172" t="s">
        <v>9</v>
      </c>
      <c r="C15" s="173">
        <v>41</v>
      </c>
      <c r="D15" s="174">
        <v>529.85</v>
      </c>
      <c r="E15" s="175">
        <f t="shared" si="0"/>
        <v>12.923170731707318</v>
      </c>
    </row>
    <row r="16" spans="1:21" ht="20.25" customHeight="1" x14ac:dyDescent="0.2">
      <c r="A16" s="171">
        <v>6</v>
      </c>
      <c r="B16" s="172" t="s">
        <v>10</v>
      </c>
      <c r="C16" s="173">
        <v>30</v>
      </c>
      <c r="D16" s="174">
        <v>386.25</v>
      </c>
      <c r="E16" s="175">
        <f t="shared" si="0"/>
        <v>12.875</v>
      </c>
    </row>
    <row r="17" spans="1:8" x14ac:dyDescent="0.2">
      <c r="A17" s="171">
        <v>7</v>
      </c>
      <c r="B17" s="172" t="s">
        <v>11</v>
      </c>
      <c r="C17" s="173">
        <v>61</v>
      </c>
      <c r="D17" s="174">
        <v>630</v>
      </c>
      <c r="E17" s="175">
        <f t="shared" si="0"/>
        <v>10.327868852459016</v>
      </c>
    </row>
    <row r="18" spans="1:8" x14ac:dyDescent="0.2">
      <c r="A18" s="171">
        <v>8</v>
      </c>
      <c r="B18" s="172" t="s">
        <v>12</v>
      </c>
      <c r="C18" s="173">
        <v>61</v>
      </c>
      <c r="D18" s="174">
        <v>808.6</v>
      </c>
      <c r="E18" s="175">
        <f t="shared" si="0"/>
        <v>13.255737704918033</v>
      </c>
    </row>
    <row r="19" spans="1:8" x14ac:dyDescent="0.2">
      <c r="A19" s="171">
        <v>9</v>
      </c>
      <c r="B19" s="172" t="s">
        <v>13</v>
      </c>
      <c r="C19" s="173">
        <v>54</v>
      </c>
      <c r="D19" s="174">
        <v>630</v>
      </c>
      <c r="E19" s="175">
        <f t="shared" si="0"/>
        <v>11.666666666666666</v>
      </c>
    </row>
    <row r="20" spans="1:8" x14ac:dyDescent="0.2">
      <c r="A20" s="171">
        <v>10</v>
      </c>
      <c r="B20" s="172" t="s">
        <v>14</v>
      </c>
      <c r="C20" s="173">
        <v>59</v>
      </c>
      <c r="D20" s="174">
        <v>563</v>
      </c>
      <c r="E20" s="175">
        <f t="shared" si="0"/>
        <v>9.5423728813559325</v>
      </c>
      <c r="H20" s="156" t="s">
        <v>101</v>
      </c>
    </row>
    <row r="21" spans="1:8" ht="20.25" customHeight="1" x14ac:dyDescent="0.2">
      <c r="A21" s="171">
        <v>11</v>
      </c>
      <c r="B21" s="172" t="s">
        <v>15</v>
      </c>
      <c r="C21" s="173">
        <v>63</v>
      </c>
      <c r="D21" s="174">
        <v>758</v>
      </c>
      <c r="E21" s="175">
        <f t="shared" si="0"/>
        <v>12.031746031746032</v>
      </c>
    </row>
    <row r="22" spans="1:8" x14ac:dyDescent="0.2">
      <c r="A22" s="171">
        <v>12</v>
      </c>
      <c r="B22" s="172" t="s">
        <v>16</v>
      </c>
      <c r="C22" s="173">
        <v>68</v>
      </c>
      <c r="D22" s="174">
        <v>910</v>
      </c>
      <c r="E22" s="175">
        <f t="shared" si="0"/>
        <v>13.382352941176471</v>
      </c>
    </row>
    <row r="23" spans="1:8" x14ac:dyDescent="0.2">
      <c r="A23" s="171">
        <v>13</v>
      </c>
      <c r="B23" s="172" t="s">
        <v>17</v>
      </c>
      <c r="C23" s="173">
        <v>61</v>
      </c>
      <c r="D23" s="174">
        <v>638</v>
      </c>
      <c r="E23" s="175">
        <f t="shared" si="0"/>
        <v>10.459016393442623</v>
      </c>
    </row>
    <row r="24" spans="1:8" x14ac:dyDescent="0.2">
      <c r="A24" s="171">
        <v>14</v>
      </c>
      <c r="B24" s="172" t="s">
        <v>18</v>
      </c>
      <c r="C24" s="173">
        <v>67</v>
      </c>
      <c r="D24" s="174">
        <v>697</v>
      </c>
      <c r="E24" s="175">
        <f t="shared" si="0"/>
        <v>10.402985074626866</v>
      </c>
    </row>
    <row r="25" spans="1:8" ht="12.75" thickBot="1" x14ac:dyDescent="0.25">
      <c r="A25" s="177">
        <v>15</v>
      </c>
      <c r="B25" s="178" t="s">
        <v>19</v>
      </c>
      <c r="C25" s="179">
        <v>65</v>
      </c>
      <c r="D25" s="180">
        <v>825</v>
      </c>
      <c r="E25" s="181">
        <f t="shared" si="0"/>
        <v>12.692307692307692</v>
      </c>
    </row>
    <row r="26" spans="1:8" s="186" customFormat="1" ht="22.5" customHeight="1" x14ac:dyDescent="0.2">
      <c r="A26" s="182"/>
      <c r="B26" s="183" t="s">
        <v>137</v>
      </c>
      <c r="C26" s="184">
        <f>SUM(C11:C25)</f>
        <v>819</v>
      </c>
      <c r="D26" s="184">
        <f>SUM(D11:D25)</f>
        <v>9701.2000000000007</v>
      </c>
      <c r="E26" s="185">
        <f>SUM(E11:E25)/15</f>
        <v>11.960114080442857</v>
      </c>
    </row>
    <row r="27" spans="1:8" s="186" customFormat="1" ht="22.5" customHeight="1" x14ac:dyDescent="0.2">
      <c r="A27" s="187"/>
      <c r="B27" s="188" t="s">
        <v>137</v>
      </c>
      <c r="C27" s="189">
        <v>819</v>
      </c>
      <c r="D27" s="189">
        <v>9701.2000000000007</v>
      </c>
      <c r="E27" s="190">
        <v>11.960114080442857</v>
      </c>
    </row>
    <row r="28" spans="1:8" s="186" customFormat="1" ht="22.5" customHeight="1" thickBot="1" x14ac:dyDescent="0.25">
      <c r="A28" s="191"/>
      <c r="B28" s="192" t="s">
        <v>129</v>
      </c>
      <c r="C28" s="180">
        <v>1007</v>
      </c>
      <c r="D28" s="180">
        <v>11675.25</v>
      </c>
      <c r="E28" s="193">
        <v>11.532514315643771</v>
      </c>
    </row>
    <row r="29" spans="1:8" s="186" customFormat="1" ht="22.5" customHeight="1" x14ac:dyDescent="0.2">
      <c r="A29" s="182"/>
      <c r="B29" s="194" t="s">
        <v>120</v>
      </c>
      <c r="C29" s="169">
        <v>913</v>
      </c>
      <c r="D29" s="169">
        <v>10670</v>
      </c>
      <c r="E29" s="195">
        <v>11.617872862371405</v>
      </c>
      <c r="G29" s="186" t="s">
        <v>101</v>
      </c>
    </row>
    <row r="30" spans="1:8" s="186" customFormat="1" ht="22.5" customHeight="1" x14ac:dyDescent="0.2">
      <c r="A30" s="196"/>
      <c r="B30" s="197" t="s">
        <v>130</v>
      </c>
      <c r="C30" s="174">
        <v>744</v>
      </c>
      <c r="D30" s="174">
        <v>9095.7000000000007</v>
      </c>
      <c r="E30" s="198">
        <v>12.225403225806453</v>
      </c>
    </row>
    <row r="31" spans="1:8" s="186" customFormat="1" ht="22.5" customHeight="1" thickBot="1" x14ac:dyDescent="0.25">
      <c r="A31" s="199"/>
      <c r="B31" s="192" t="s">
        <v>131</v>
      </c>
      <c r="C31" s="180">
        <v>989</v>
      </c>
      <c r="D31" s="180">
        <v>11281.7</v>
      </c>
      <c r="E31" s="193">
        <v>11.617872862371405</v>
      </c>
    </row>
    <row r="32" spans="1:8" s="186" customFormat="1" ht="22.5" customHeight="1" x14ac:dyDescent="0.2">
      <c r="A32" s="200"/>
      <c r="B32" s="201" t="s">
        <v>132</v>
      </c>
      <c r="C32" s="202">
        <v>883</v>
      </c>
      <c r="D32" s="202">
        <v>10205.9</v>
      </c>
      <c r="E32" s="203">
        <v>11.617872862371405</v>
      </c>
    </row>
    <row r="33" spans="1:5" s="186" customFormat="1" ht="22.5" customHeight="1" x14ac:dyDescent="0.2">
      <c r="A33" s="196"/>
      <c r="B33" s="197" t="s">
        <v>133</v>
      </c>
      <c r="C33" s="174">
        <v>728</v>
      </c>
      <c r="D33" s="174">
        <v>8490.2000000000007</v>
      </c>
      <c r="E33" s="198">
        <v>11.662362637362639</v>
      </c>
    </row>
    <row r="34" spans="1:5" s="186" customFormat="1" ht="22.5" customHeight="1" thickBot="1" x14ac:dyDescent="0.25">
      <c r="A34" s="199"/>
      <c r="B34" s="192" t="s">
        <v>134</v>
      </c>
      <c r="C34" s="180">
        <v>75</v>
      </c>
      <c r="D34" s="180">
        <v>896.5</v>
      </c>
      <c r="E34" s="193">
        <v>11.953333333333333</v>
      </c>
    </row>
    <row r="35" spans="1:5" x14ac:dyDescent="0.2">
      <c r="A35" s="204" t="s">
        <v>21</v>
      </c>
    </row>
  </sheetData>
  <customSheetViews>
    <customSheetView guid="{2F486E5F-9F05-4263-BAA5-832A9B7A71CC}">
      <selection activeCell="M5" sqref="M5"/>
      <pageMargins left="0.39370078740157505" right="0.39370078740157505" top="0.78740157480314998" bottom="0.59055118110236204" header="0.5" footer="0.5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tabColor rgb="FFC00000"/>
  </sheetPr>
  <dimension ref="A1:AP243"/>
  <sheetViews>
    <sheetView showGridLines="0" zoomScaleNormal="100" workbookViewId="0">
      <selection activeCell="M3" sqref="M3"/>
    </sheetView>
  </sheetViews>
  <sheetFormatPr baseColWidth="10" defaultColWidth="11.42578125" defaultRowHeight="12" x14ac:dyDescent="0.2"/>
  <cols>
    <col min="1" max="1" width="4.85546875" style="4" customWidth="1"/>
    <col min="2" max="2" width="28.140625" style="2" customWidth="1"/>
    <col min="3" max="3" width="8.140625" style="2" customWidth="1"/>
    <col min="4" max="4" width="8.85546875" style="2" customWidth="1"/>
    <col min="5" max="5" width="9.140625" style="2" customWidth="1"/>
    <col min="6" max="6" width="8.7109375" style="2" customWidth="1"/>
    <col min="7" max="7" width="8.28515625" style="3" customWidth="1"/>
    <col min="8" max="18" width="8.28515625" style="2" customWidth="1"/>
    <col min="19" max="19" width="8.85546875" style="2" customWidth="1"/>
    <col min="20" max="20" width="11.42578125" style="2" customWidth="1"/>
    <col min="21" max="16384" width="11.42578125" style="2"/>
  </cols>
  <sheetData>
    <row r="1" spans="1:42" x14ac:dyDescent="0.2">
      <c r="A1" s="24" t="s">
        <v>24</v>
      </c>
      <c r="B1" s="25"/>
    </row>
    <row r="2" spans="1:42" x14ac:dyDescent="0.2">
      <c r="A2" s="26" t="s">
        <v>25</v>
      </c>
      <c r="B2" s="27"/>
    </row>
    <row r="3" spans="1:42" x14ac:dyDescent="0.2">
      <c r="A3" s="1" t="s">
        <v>0</v>
      </c>
    </row>
    <row r="4" spans="1:42" x14ac:dyDescent="0.2">
      <c r="A4" s="1" t="s">
        <v>26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25">
      <c r="A9" s="5" t="s">
        <v>26</v>
      </c>
      <c r="G9" s="7"/>
      <c r="W9" s="6" t="s">
        <v>101</v>
      </c>
    </row>
    <row r="10" spans="1:42" s="6" customFormat="1" ht="26.25" customHeight="1" thickBot="1" x14ac:dyDescent="0.25">
      <c r="A10" s="312"/>
      <c r="B10" s="312"/>
      <c r="C10" s="313" t="s">
        <v>27</v>
      </c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</row>
    <row r="11" spans="1:42" s="6" customFormat="1" ht="26.25" customHeight="1" thickBot="1" x14ac:dyDescent="0.25">
      <c r="A11" s="312"/>
      <c r="B11" s="312"/>
      <c r="C11" s="313" t="s">
        <v>103</v>
      </c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</row>
    <row r="12" spans="1:42" s="6" customFormat="1" ht="68.25" customHeight="1" thickBot="1" x14ac:dyDescent="0.25">
      <c r="A12" s="8" t="s">
        <v>3</v>
      </c>
      <c r="B12" s="9" t="s">
        <v>4</v>
      </c>
      <c r="C12" s="10" t="s">
        <v>28</v>
      </c>
      <c r="D12" s="10" t="s">
        <v>29</v>
      </c>
      <c r="E12" s="10" t="s">
        <v>30</v>
      </c>
      <c r="F12" s="10" t="s">
        <v>31</v>
      </c>
      <c r="G12" s="10" t="s">
        <v>32</v>
      </c>
      <c r="H12" s="10" t="s">
        <v>33</v>
      </c>
      <c r="I12" s="10" t="s">
        <v>34</v>
      </c>
      <c r="J12" s="10" t="s">
        <v>35</v>
      </c>
      <c r="K12" s="10" t="s">
        <v>36</v>
      </c>
      <c r="L12" s="10" t="s">
        <v>37</v>
      </c>
      <c r="M12" s="10" t="s">
        <v>38</v>
      </c>
      <c r="N12" s="10" t="s">
        <v>39</v>
      </c>
      <c r="O12" s="10" t="s">
        <v>40</v>
      </c>
      <c r="P12" s="10" t="s">
        <v>41</v>
      </c>
      <c r="Q12" s="10" t="s">
        <v>42</v>
      </c>
      <c r="R12" s="28" t="s">
        <v>43</v>
      </c>
      <c r="S12" s="28" t="s">
        <v>2</v>
      </c>
    </row>
    <row r="13" spans="1:42" ht="15" customHeight="1" x14ac:dyDescent="0.2">
      <c r="A13" s="14">
        <v>1</v>
      </c>
      <c r="B13" s="15" t="s">
        <v>5</v>
      </c>
      <c r="C13" s="49">
        <v>0</v>
      </c>
      <c r="D13" s="50">
        <v>2</v>
      </c>
      <c r="E13" s="50">
        <v>0</v>
      </c>
      <c r="F13" s="50">
        <v>0</v>
      </c>
      <c r="G13" s="50">
        <v>0</v>
      </c>
      <c r="H13" s="50">
        <v>0</v>
      </c>
      <c r="I13" s="50">
        <v>1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1</v>
      </c>
      <c r="Q13" s="50">
        <v>0</v>
      </c>
      <c r="R13" s="51">
        <v>0</v>
      </c>
      <c r="S13" s="206">
        <f>SUM(C13:R13)</f>
        <v>4</v>
      </c>
      <c r="U13" s="6"/>
      <c r="V13" s="6" t="s">
        <v>101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">
      <c r="A14" s="17">
        <v>2</v>
      </c>
      <c r="B14" s="18" t="s">
        <v>6</v>
      </c>
      <c r="C14" s="46">
        <v>1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7">
        <v>0</v>
      </c>
      <c r="S14" s="207">
        <f>SUM(C14:R14)</f>
        <v>1</v>
      </c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</row>
    <row r="15" spans="1:42" ht="12.75" x14ac:dyDescent="0.2">
      <c r="A15" s="17">
        <v>3</v>
      </c>
      <c r="B15" s="18" t="s">
        <v>7</v>
      </c>
      <c r="C15" s="46">
        <v>0</v>
      </c>
      <c r="D15" s="44">
        <v>1</v>
      </c>
      <c r="E15" s="44">
        <v>0</v>
      </c>
      <c r="F15" s="44">
        <v>3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3</v>
      </c>
      <c r="Q15" s="44">
        <v>0</v>
      </c>
      <c r="R15" s="47">
        <v>0</v>
      </c>
      <c r="S15" s="207">
        <f t="shared" ref="S15:S27" si="0">SUM(C15:R15)</f>
        <v>7</v>
      </c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42" ht="12.75" x14ac:dyDescent="0.2">
      <c r="A16" s="17">
        <v>4</v>
      </c>
      <c r="B16" s="18" t="s">
        <v>8</v>
      </c>
      <c r="C16" s="46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7">
        <v>0</v>
      </c>
      <c r="S16" s="207">
        <f t="shared" si="0"/>
        <v>0</v>
      </c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1:35" ht="12.75" x14ac:dyDescent="0.2">
      <c r="A17" s="17">
        <v>5</v>
      </c>
      <c r="B17" s="18" t="s">
        <v>9</v>
      </c>
      <c r="C17" s="46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7">
        <v>0</v>
      </c>
      <c r="S17" s="207">
        <f t="shared" si="0"/>
        <v>0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20.25" customHeight="1" x14ac:dyDescent="0.2">
      <c r="A18" s="17">
        <v>6</v>
      </c>
      <c r="B18" s="18" t="s">
        <v>10</v>
      </c>
      <c r="C18" s="46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1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7">
        <v>0</v>
      </c>
      <c r="S18" s="207">
        <f t="shared" si="0"/>
        <v>1</v>
      </c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 ht="12.75" x14ac:dyDescent="0.2">
      <c r="A19" s="17">
        <v>7</v>
      </c>
      <c r="B19" s="18" t="s">
        <v>11</v>
      </c>
      <c r="C19" s="46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7">
        <v>0</v>
      </c>
      <c r="S19" s="207">
        <f t="shared" si="0"/>
        <v>0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ht="12.75" x14ac:dyDescent="0.2">
      <c r="A20" s="17">
        <v>8</v>
      </c>
      <c r="B20" s="18" t="s">
        <v>12</v>
      </c>
      <c r="C20" s="46">
        <v>1</v>
      </c>
      <c r="D20" s="44">
        <v>1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2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7">
        <v>0</v>
      </c>
      <c r="S20" s="207">
        <f t="shared" si="0"/>
        <v>4</v>
      </c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12.75" x14ac:dyDescent="0.2">
      <c r="A21" s="17">
        <v>9</v>
      </c>
      <c r="B21" s="18" t="s">
        <v>13</v>
      </c>
      <c r="C21" s="46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7">
        <v>0</v>
      </c>
      <c r="S21" s="207">
        <f t="shared" si="0"/>
        <v>0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ht="12.75" x14ac:dyDescent="0.2">
      <c r="A22" s="17">
        <v>10</v>
      </c>
      <c r="B22" s="18" t="s">
        <v>14</v>
      </c>
      <c r="C22" s="46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7">
        <v>0</v>
      </c>
      <c r="S22" s="207">
        <f t="shared" si="0"/>
        <v>0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1:35" ht="20.25" customHeight="1" x14ac:dyDescent="0.2">
      <c r="A23" s="17">
        <v>11</v>
      </c>
      <c r="B23" s="18" t="s">
        <v>15</v>
      </c>
      <c r="C23" s="46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7">
        <v>0</v>
      </c>
      <c r="S23" s="207">
        <f t="shared" si="0"/>
        <v>0</v>
      </c>
      <c r="U23" s="45"/>
      <c r="V23" s="45"/>
      <c r="W23" s="45" t="s">
        <v>152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35" ht="12.75" x14ac:dyDescent="0.2">
      <c r="A24" s="17">
        <v>12</v>
      </c>
      <c r="B24" s="18" t="s">
        <v>16</v>
      </c>
      <c r="C24" s="46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7">
        <v>0</v>
      </c>
      <c r="S24" s="207">
        <f t="shared" si="0"/>
        <v>0</v>
      </c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</row>
    <row r="25" spans="1:35" ht="12.75" x14ac:dyDescent="0.2">
      <c r="A25" s="17">
        <v>13</v>
      </c>
      <c r="B25" s="18" t="s">
        <v>17</v>
      </c>
      <c r="C25" s="46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7">
        <v>0</v>
      </c>
      <c r="S25" s="207">
        <f t="shared" si="0"/>
        <v>0</v>
      </c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35" ht="12.75" x14ac:dyDescent="0.2">
      <c r="A26" s="17">
        <v>14</v>
      </c>
      <c r="B26" s="18" t="s">
        <v>18</v>
      </c>
      <c r="C26" s="46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1</v>
      </c>
      <c r="R26" s="47">
        <v>0</v>
      </c>
      <c r="S26" s="207">
        <f t="shared" si="0"/>
        <v>1</v>
      </c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</row>
    <row r="27" spans="1:35" ht="13.5" thickBot="1" x14ac:dyDescent="0.25">
      <c r="A27" s="19">
        <v>15</v>
      </c>
      <c r="B27" s="20" t="s">
        <v>19</v>
      </c>
      <c r="C27" s="233">
        <v>0</v>
      </c>
      <c r="D27" s="234">
        <v>0</v>
      </c>
      <c r="E27" s="234">
        <v>0</v>
      </c>
      <c r="F27" s="234">
        <v>0</v>
      </c>
      <c r="G27" s="234">
        <v>0</v>
      </c>
      <c r="H27" s="234">
        <v>0</v>
      </c>
      <c r="I27" s="234">
        <v>0</v>
      </c>
      <c r="J27" s="234">
        <v>0</v>
      </c>
      <c r="K27" s="234">
        <v>0</v>
      </c>
      <c r="L27" s="234">
        <v>0</v>
      </c>
      <c r="M27" s="234">
        <v>0</v>
      </c>
      <c r="N27" s="234">
        <v>0</v>
      </c>
      <c r="O27" s="234">
        <v>0</v>
      </c>
      <c r="P27" s="234">
        <v>0</v>
      </c>
      <c r="Q27" s="234">
        <v>0</v>
      </c>
      <c r="R27" s="235">
        <v>0</v>
      </c>
      <c r="S27" s="236">
        <f t="shared" si="0"/>
        <v>0</v>
      </c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</row>
    <row r="28" spans="1:35" s="21" customFormat="1" ht="27.75" customHeight="1" thickBot="1" x14ac:dyDescent="0.25">
      <c r="A28" s="285"/>
      <c r="B28" s="285" t="s">
        <v>153</v>
      </c>
      <c r="C28" s="286">
        <f>SUM(C13:C27)</f>
        <v>2</v>
      </c>
      <c r="D28" s="287">
        <f t="shared" ref="D28:S28" si="1">SUM(D13:D27)</f>
        <v>4</v>
      </c>
      <c r="E28" s="287">
        <f t="shared" si="1"/>
        <v>0</v>
      </c>
      <c r="F28" s="287">
        <f t="shared" si="1"/>
        <v>3</v>
      </c>
      <c r="G28" s="287">
        <f t="shared" si="1"/>
        <v>0</v>
      </c>
      <c r="H28" s="287">
        <f t="shared" si="1"/>
        <v>0</v>
      </c>
      <c r="I28" s="287">
        <f t="shared" si="1"/>
        <v>2</v>
      </c>
      <c r="J28" s="287">
        <f t="shared" si="1"/>
        <v>0</v>
      </c>
      <c r="K28" s="287">
        <f t="shared" si="1"/>
        <v>2</v>
      </c>
      <c r="L28" s="287">
        <f t="shared" si="1"/>
        <v>0</v>
      </c>
      <c r="M28" s="287">
        <f t="shared" si="1"/>
        <v>0</v>
      </c>
      <c r="N28" s="287">
        <f t="shared" si="1"/>
        <v>0</v>
      </c>
      <c r="O28" s="287">
        <f t="shared" si="1"/>
        <v>0</v>
      </c>
      <c r="P28" s="287">
        <f t="shared" si="1"/>
        <v>4</v>
      </c>
      <c r="Q28" s="287">
        <f t="shared" si="1"/>
        <v>1</v>
      </c>
      <c r="R28" s="288">
        <f t="shared" si="1"/>
        <v>0</v>
      </c>
      <c r="S28" s="289">
        <f t="shared" si="1"/>
        <v>18</v>
      </c>
      <c r="U28" s="45"/>
      <c r="V28" s="45"/>
      <c r="W28" s="45" t="s">
        <v>101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35" x14ac:dyDescent="0.2">
      <c r="A29" s="23" t="s">
        <v>21</v>
      </c>
    </row>
    <row r="30" spans="1:35" x14ac:dyDescent="0.2">
      <c r="A30" s="23"/>
      <c r="J30" s="2" t="s">
        <v>101</v>
      </c>
    </row>
    <row r="31" spans="1:35" ht="13.5" thickBot="1" x14ac:dyDescent="0.25">
      <c r="A31" s="5" t="s">
        <v>44</v>
      </c>
    </row>
    <row r="32" spans="1:35" s="6" customFormat="1" ht="26.25" customHeight="1" thickBot="1" x14ac:dyDescent="0.25">
      <c r="A32" s="312"/>
      <c r="B32" s="312"/>
      <c r="C32" s="313" t="s">
        <v>27</v>
      </c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</row>
    <row r="33" spans="1:36" s="6" customFormat="1" ht="26.25" customHeight="1" thickBot="1" x14ac:dyDescent="0.25">
      <c r="A33" s="312"/>
      <c r="B33" s="312"/>
      <c r="C33" s="313" t="s">
        <v>104</v>
      </c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</row>
    <row r="34" spans="1:36" s="6" customFormat="1" ht="68.25" customHeight="1" thickBot="1" x14ac:dyDescent="0.25">
      <c r="A34" s="8" t="s">
        <v>3</v>
      </c>
      <c r="B34" s="9" t="s">
        <v>4</v>
      </c>
      <c r="C34" s="10" t="s">
        <v>28</v>
      </c>
      <c r="D34" s="10" t="s">
        <v>29</v>
      </c>
      <c r="E34" s="10" t="s">
        <v>30</v>
      </c>
      <c r="F34" s="10" t="s">
        <v>31</v>
      </c>
      <c r="G34" s="10" t="s">
        <v>32</v>
      </c>
      <c r="H34" s="10" t="s">
        <v>33</v>
      </c>
      <c r="I34" s="10" t="s">
        <v>34</v>
      </c>
      <c r="J34" s="10" t="s">
        <v>35</v>
      </c>
      <c r="K34" s="10" t="s">
        <v>36</v>
      </c>
      <c r="L34" s="10" t="s">
        <v>37</v>
      </c>
      <c r="M34" s="10" t="s">
        <v>38</v>
      </c>
      <c r="N34" s="10" t="s">
        <v>39</v>
      </c>
      <c r="O34" s="10" t="s">
        <v>40</v>
      </c>
      <c r="P34" s="10" t="s">
        <v>41</v>
      </c>
      <c r="Q34" s="10" t="s">
        <v>42</v>
      </c>
      <c r="R34" s="28" t="s">
        <v>43</v>
      </c>
      <c r="S34" s="28" t="s">
        <v>2</v>
      </c>
    </row>
    <row r="35" spans="1:36" ht="15" customHeight="1" x14ac:dyDescent="0.2">
      <c r="A35" s="14">
        <v>1</v>
      </c>
      <c r="B35" s="15" t="s">
        <v>5</v>
      </c>
      <c r="C35" s="49">
        <v>0</v>
      </c>
      <c r="D35" s="50">
        <v>20</v>
      </c>
      <c r="E35" s="50">
        <v>3</v>
      </c>
      <c r="F35" s="50">
        <v>3</v>
      </c>
      <c r="G35" s="50">
        <v>3</v>
      </c>
      <c r="H35" s="50">
        <v>1</v>
      </c>
      <c r="I35" s="50">
        <v>0</v>
      </c>
      <c r="J35" s="50">
        <v>0</v>
      </c>
      <c r="K35" s="50">
        <v>3</v>
      </c>
      <c r="L35" s="50">
        <v>0</v>
      </c>
      <c r="M35" s="50">
        <v>5</v>
      </c>
      <c r="N35" s="50">
        <v>9</v>
      </c>
      <c r="O35" s="50">
        <v>13</v>
      </c>
      <c r="P35" s="50">
        <v>15</v>
      </c>
      <c r="Q35" s="50">
        <v>3</v>
      </c>
      <c r="R35" s="51">
        <v>3</v>
      </c>
      <c r="S35" s="206">
        <f>SUM(C35:R35)</f>
        <v>81</v>
      </c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1:36" ht="12.75" customHeight="1" x14ac:dyDescent="0.2">
      <c r="A36" s="17">
        <v>2</v>
      </c>
      <c r="B36" s="18" t="s">
        <v>6</v>
      </c>
      <c r="C36" s="46">
        <v>58</v>
      </c>
      <c r="D36" s="44">
        <v>0</v>
      </c>
      <c r="E36" s="44">
        <v>30</v>
      </c>
      <c r="F36" s="44">
        <v>2</v>
      </c>
      <c r="G36" s="44">
        <v>3</v>
      </c>
      <c r="H36" s="44">
        <v>0</v>
      </c>
      <c r="I36" s="44">
        <v>2</v>
      </c>
      <c r="J36" s="44">
        <v>3</v>
      </c>
      <c r="K36" s="44">
        <v>20</v>
      </c>
      <c r="L36" s="44">
        <v>8</v>
      </c>
      <c r="M36" s="44">
        <v>1</v>
      </c>
      <c r="N36" s="44">
        <v>6</v>
      </c>
      <c r="O36" s="44">
        <v>1</v>
      </c>
      <c r="P36" s="44">
        <v>6</v>
      </c>
      <c r="Q36" s="44">
        <v>2</v>
      </c>
      <c r="R36" s="47">
        <v>8</v>
      </c>
      <c r="S36" s="207">
        <f>SUM(C36:R36)</f>
        <v>150</v>
      </c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ht="12.75" x14ac:dyDescent="0.2">
      <c r="A37" s="17">
        <v>3</v>
      </c>
      <c r="B37" s="18" t="s">
        <v>7</v>
      </c>
      <c r="C37" s="46">
        <v>5</v>
      </c>
      <c r="D37" s="44">
        <v>25</v>
      </c>
      <c r="E37" s="44">
        <v>0</v>
      </c>
      <c r="F37" s="44">
        <v>11</v>
      </c>
      <c r="G37" s="44">
        <v>3</v>
      </c>
      <c r="H37" s="44">
        <v>0</v>
      </c>
      <c r="I37" s="44">
        <v>0</v>
      </c>
      <c r="J37" s="44">
        <v>62</v>
      </c>
      <c r="K37" s="44">
        <v>8</v>
      </c>
      <c r="L37" s="44">
        <v>0</v>
      </c>
      <c r="M37" s="44">
        <v>0</v>
      </c>
      <c r="N37" s="44">
        <v>5</v>
      </c>
      <c r="O37" s="44">
        <v>0</v>
      </c>
      <c r="P37" s="44">
        <v>11</v>
      </c>
      <c r="Q37" s="44">
        <v>2</v>
      </c>
      <c r="R37" s="47">
        <v>0</v>
      </c>
      <c r="S37" s="207">
        <f t="shared" ref="S37:S49" si="2">SUM(C37:R37)</f>
        <v>132</v>
      </c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1:36" ht="12.75" x14ac:dyDescent="0.2">
      <c r="A38" s="17">
        <v>4</v>
      </c>
      <c r="B38" s="18" t="s">
        <v>8</v>
      </c>
      <c r="C38" s="46">
        <v>5</v>
      </c>
      <c r="D38" s="44">
        <v>13</v>
      </c>
      <c r="E38" s="44">
        <v>9</v>
      </c>
      <c r="F38" s="44">
        <v>1</v>
      </c>
      <c r="G38" s="44">
        <v>21</v>
      </c>
      <c r="H38" s="44">
        <v>0</v>
      </c>
      <c r="I38" s="44">
        <v>3</v>
      </c>
      <c r="J38" s="44">
        <v>1</v>
      </c>
      <c r="K38" s="44">
        <v>0</v>
      </c>
      <c r="L38" s="44">
        <v>0</v>
      </c>
      <c r="M38" s="44">
        <v>0</v>
      </c>
      <c r="N38" s="44">
        <v>0</v>
      </c>
      <c r="O38" s="44">
        <v>2</v>
      </c>
      <c r="P38" s="44">
        <v>1</v>
      </c>
      <c r="Q38" s="44">
        <v>0</v>
      </c>
      <c r="R38" s="47">
        <v>2</v>
      </c>
      <c r="S38" s="207">
        <f t="shared" si="2"/>
        <v>58</v>
      </c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</row>
    <row r="39" spans="1:36" ht="12.75" x14ac:dyDescent="0.2">
      <c r="A39" s="17">
        <v>5</v>
      </c>
      <c r="B39" s="18" t="s">
        <v>9</v>
      </c>
      <c r="C39" s="46">
        <v>0</v>
      </c>
      <c r="D39" s="44">
        <v>6</v>
      </c>
      <c r="E39" s="44">
        <v>2</v>
      </c>
      <c r="F39" s="44">
        <v>28</v>
      </c>
      <c r="G39" s="44">
        <v>0</v>
      </c>
      <c r="H39" s="44">
        <v>20</v>
      </c>
      <c r="I39" s="44">
        <v>29</v>
      </c>
      <c r="J39" s="44">
        <v>1</v>
      </c>
      <c r="K39" s="44">
        <v>2</v>
      </c>
      <c r="L39" s="44">
        <v>2</v>
      </c>
      <c r="M39" s="44">
        <v>0</v>
      </c>
      <c r="N39" s="44">
        <v>0</v>
      </c>
      <c r="O39" s="44">
        <v>2</v>
      </c>
      <c r="P39" s="44">
        <v>1</v>
      </c>
      <c r="Q39" s="44">
        <v>0</v>
      </c>
      <c r="R39" s="47">
        <v>0</v>
      </c>
      <c r="S39" s="207">
        <f t="shared" si="2"/>
        <v>93</v>
      </c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</row>
    <row r="40" spans="1:36" ht="20.25" customHeight="1" x14ac:dyDescent="0.2">
      <c r="A40" s="17">
        <v>6</v>
      </c>
      <c r="B40" s="18" t="s">
        <v>10</v>
      </c>
      <c r="C40" s="46">
        <v>1</v>
      </c>
      <c r="D40" s="44">
        <v>3</v>
      </c>
      <c r="E40" s="44">
        <v>0</v>
      </c>
      <c r="F40" s="44">
        <v>4</v>
      </c>
      <c r="G40" s="44">
        <v>20</v>
      </c>
      <c r="H40" s="44">
        <v>0</v>
      </c>
      <c r="I40" s="44">
        <v>35</v>
      </c>
      <c r="J40" s="44">
        <v>0</v>
      </c>
      <c r="K40" s="44">
        <v>0</v>
      </c>
      <c r="L40" s="44">
        <v>0</v>
      </c>
      <c r="M40" s="44">
        <v>0</v>
      </c>
      <c r="N40" s="44">
        <v>1</v>
      </c>
      <c r="O40" s="44">
        <v>0</v>
      </c>
      <c r="P40" s="44">
        <v>0</v>
      </c>
      <c r="Q40" s="44">
        <v>0</v>
      </c>
      <c r="R40" s="47">
        <v>0</v>
      </c>
      <c r="S40" s="207">
        <f t="shared" si="2"/>
        <v>64</v>
      </c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</row>
    <row r="41" spans="1:36" ht="12.75" x14ac:dyDescent="0.2">
      <c r="A41" s="17">
        <v>7</v>
      </c>
      <c r="B41" s="18" t="s">
        <v>11</v>
      </c>
      <c r="C41" s="46">
        <v>0</v>
      </c>
      <c r="D41" s="44">
        <v>0</v>
      </c>
      <c r="E41" s="44">
        <v>0</v>
      </c>
      <c r="F41" s="44">
        <v>1</v>
      </c>
      <c r="G41" s="44">
        <v>2</v>
      </c>
      <c r="H41" s="44">
        <v>14</v>
      </c>
      <c r="I41" s="44">
        <v>0</v>
      </c>
      <c r="J41" s="44">
        <v>1</v>
      </c>
      <c r="K41" s="44">
        <v>2</v>
      </c>
      <c r="L41" s="44">
        <v>0</v>
      </c>
      <c r="M41" s="44">
        <v>0</v>
      </c>
      <c r="N41" s="44">
        <v>0</v>
      </c>
      <c r="O41" s="44">
        <v>0</v>
      </c>
      <c r="P41" s="44">
        <v>1</v>
      </c>
      <c r="Q41" s="44">
        <v>0</v>
      </c>
      <c r="R41" s="47">
        <v>0</v>
      </c>
      <c r="S41" s="207">
        <f t="shared" si="2"/>
        <v>21</v>
      </c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</row>
    <row r="42" spans="1:36" ht="12.75" x14ac:dyDescent="0.2">
      <c r="A42" s="17">
        <v>8</v>
      </c>
      <c r="B42" s="18" t="s">
        <v>12</v>
      </c>
      <c r="C42" s="46">
        <v>4</v>
      </c>
      <c r="D42" s="44">
        <v>10</v>
      </c>
      <c r="E42" s="44">
        <v>48</v>
      </c>
      <c r="F42" s="44">
        <v>48</v>
      </c>
      <c r="G42" s="44">
        <v>1</v>
      </c>
      <c r="H42" s="44">
        <v>1</v>
      </c>
      <c r="I42" s="44">
        <v>4</v>
      </c>
      <c r="J42" s="44">
        <v>0</v>
      </c>
      <c r="K42" s="44">
        <v>27</v>
      </c>
      <c r="L42" s="44">
        <v>1</v>
      </c>
      <c r="M42" s="44">
        <v>2</v>
      </c>
      <c r="N42" s="44">
        <v>4</v>
      </c>
      <c r="O42" s="44">
        <v>2</v>
      </c>
      <c r="P42" s="44">
        <v>1</v>
      </c>
      <c r="Q42" s="44">
        <v>0</v>
      </c>
      <c r="R42" s="47">
        <v>12</v>
      </c>
      <c r="S42" s="207">
        <f t="shared" si="2"/>
        <v>165</v>
      </c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</row>
    <row r="43" spans="1:36" ht="12.75" x14ac:dyDescent="0.2">
      <c r="A43" s="17">
        <v>9</v>
      </c>
      <c r="B43" s="18" t="s">
        <v>13</v>
      </c>
      <c r="C43" s="46">
        <v>0</v>
      </c>
      <c r="D43" s="44">
        <v>2</v>
      </c>
      <c r="E43" s="44">
        <v>0</v>
      </c>
      <c r="F43" s="44">
        <v>0</v>
      </c>
      <c r="G43" s="44">
        <v>0</v>
      </c>
      <c r="H43" s="44">
        <v>1</v>
      </c>
      <c r="I43" s="44">
        <v>0</v>
      </c>
      <c r="J43" s="44">
        <v>0</v>
      </c>
      <c r="K43" s="44">
        <v>0</v>
      </c>
      <c r="L43" s="44">
        <v>18</v>
      </c>
      <c r="M43" s="44">
        <v>0</v>
      </c>
      <c r="N43" s="44">
        <v>0</v>
      </c>
      <c r="O43" s="44">
        <v>0</v>
      </c>
      <c r="P43" s="44">
        <v>2</v>
      </c>
      <c r="Q43" s="44">
        <v>0</v>
      </c>
      <c r="R43" s="47">
        <v>0</v>
      </c>
      <c r="S43" s="207">
        <f t="shared" si="2"/>
        <v>23</v>
      </c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</row>
    <row r="44" spans="1:36" ht="12.75" x14ac:dyDescent="0.2">
      <c r="A44" s="17">
        <v>10</v>
      </c>
      <c r="B44" s="18" t="s">
        <v>14</v>
      </c>
      <c r="C44" s="46">
        <v>1</v>
      </c>
      <c r="D44" s="44">
        <v>1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9</v>
      </c>
      <c r="L44" s="44">
        <v>0</v>
      </c>
      <c r="M44" s="44">
        <v>9</v>
      </c>
      <c r="N44" s="44">
        <v>4</v>
      </c>
      <c r="O44" s="44">
        <v>0</v>
      </c>
      <c r="P44" s="44">
        <v>0</v>
      </c>
      <c r="Q44" s="44">
        <v>0</v>
      </c>
      <c r="R44" s="47">
        <v>0</v>
      </c>
      <c r="S44" s="207">
        <f t="shared" si="2"/>
        <v>24</v>
      </c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</row>
    <row r="45" spans="1:36" ht="20.25" customHeight="1" x14ac:dyDescent="0.2">
      <c r="A45" s="17">
        <v>11</v>
      </c>
      <c r="B45" s="18" t="s">
        <v>15</v>
      </c>
      <c r="C45" s="46">
        <v>0</v>
      </c>
      <c r="D45" s="44">
        <v>0</v>
      </c>
      <c r="E45" s="44">
        <v>0</v>
      </c>
      <c r="F45" s="44">
        <v>1</v>
      </c>
      <c r="G45" s="44">
        <v>0</v>
      </c>
      <c r="H45" s="44">
        <v>0</v>
      </c>
      <c r="I45" s="44">
        <v>0</v>
      </c>
      <c r="J45" s="44">
        <v>0</v>
      </c>
      <c r="K45" s="44">
        <v>1</v>
      </c>
      <c r="L45" s="44">
        <v>0</v>
      </c>
      <c r="M45" s="44">
        <v>0</v>
      </c>
      <c r="N45" s="44">
        <v>8</v>
      </c>
      <c r="O45" s="44">
        <v>0</v>
      </c>
      <c r="P45" s="44">
        <v>0</v>
      </c>
      <c r="Q45" s="44">
        <v>0</v>
      </c>
      <c r="R45" s="47">
        <v>0</v>
      </c>
      <c r="S45" s="207">
        <f t="shared" si="2"/>
        <v>10</v>
      </c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</row>
    <row r="46" spans="1:36" ht="12.75" x14ac:dyDescent="0.2">
      <c r="A46" s="17">
        <v>12</v>
      </c>
      <c r="B46" s="18" t="s">
        <v>16</v>
      </c>
      <c r="C46" s="46">
        <v>8</v>
      </c>
      <c r="D46" s="44">
        <v>2</v>
      </c>
      <c r="E46" s="44">
        <v>1</v>
      </c>
      <c r="F46" s="44">
        <v>1</v>
      </c>
      <c r="G46" s="44">
        <v>1</v>
      </c>
      <c r="H46" s="44">
        <v>0</v>
      </c>
      <c r="I46" s="44">
        <v>0</v>
      </c>
      <c r="J46" s="44">
        <v>1</v>
      </c>
      <c r="K46" s="44">
        <v>3</v>
      </c>
      <c r="L46" s="44">
        <v>5</v>
      </c>
      <c r="M46" s="44">
        <v>30</v>
      </c>
      <c r="N46" s="44">
        <v>0</v>
      </c>
      <c r="O46" s="44">
        <v>9</v>
      </c>
      <c r="P46" s="44">
        <v>1</v>
      </c>
      <c r="Q46" s="44">
        <v>0</v>
      </c>
      <c r="R46" s="47">
        <v>0</v>
      </c>
      <c r="S46" s="207">
        <f t="shared" si="2"/>
        <v>62</v>
      </c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</row>
    <row r="47" spans="1:36" ht="12.75" x14ac:dyDescent="0.2">
      <c r="A47" s="17">
        <v>13</v>
      </c>
      <c r="B47" s="18" t="s">
        <v>17</v>
      </c>
      <c r="C47" s="46">
        <v>2</v>
      </c>
      <c r="D47" s="44">
        <v>2</v>
      </c>
      <c r="E47" s="44">
        <v>0</v>
      </c>
      <c r="F47" s="44">
        <v>0</v>
      </c>
      <c r="G47" s="44">
        <v>1</v>
      </c>
      <c r="H47" s="44">
        <v>0</v>
      </c>
      <c r="I47" s="44">
        <v>0</v>
      </c>
      <c r="J47" s="44">
        <v>0</v>
      </c>
      <c r="K47" s="44">
        <v>0</v>
      </c>
      <c r="L47" s="44">
        <v>1</v>
      </c>
      <c r="M47" s="44">
        <v>1</v>
      </c>
      <c r="N47" s="44">
        <v>5</v>
      </c>
      <c r="O47" s="44">
        <v>0</v>
      </c>
      <c r="P47" s="44">
        <v>13</v>
      </c>
      <c r="Q47" s="44">
        <v>2</v>
      </c>
      <c r="R47" s="47">
        <v>3</v>
      </c>
      <c r="S47" s="207">
        <f t="shared" si="2"/>
        <v>30</v>
      </c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</row>
    <row r="48" spans="1:36" ht="12.75" x14ac:dyDescent="0.2">
      <c r="A48" s="17">
        <v>14</v>
      </c>
      <c r="B48" s="18" t="s">
        <v>18</v>
      </c>
      <c r="C48" s="46">
        <v>7</v>
      </c>
      <c r="D48" s="44">
        <v>1</v>
      </c>
      <c r="E48" s="44">
        <v>0</v>
      </c>
      <c r="F48" s="44">
        <v>0</v>
      </c>
      <c r="G48" s="44">
        <v>1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3</v>
      </c>
      <c r="O48" s="44">
        <v>19</v>
      </c>
      <c r="P48" s="44">
        <v>0</v>
      </c>
      <c r="Q48" s="44">
        <v>16</v>
      </c>
      <c r="R48" s="47">
        <v>13</v>
      </c>
      <c r="S48" s="207">
        <f t="shared" si="2"/>
        <v>60</v>
      </c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</row>
    <row r="49" spans="1:36" ht="13.5" thickBot="1" x14ac:dyDescent="0.25">
      <c r="A49" s="19">
        <v>15</v>
      </c>
      <c r="B49" s="20" t="s">
        <v>19</v>
      </c>
      <c r="C49" s="233">
        <v>0</v>
      </c>
      <c r="D49" s="234">
        <v>0</v>
      </c>
      <c r="E49" s="234">
        <v>0</v>
      </c>
      <c r="F49" s="234">
        <v>0</v>
      </c>
      <c r="G49" s="234">
        <v>0</v>
      </c>
      <c r="H49" s="234">
        <v>0</v>
      </c>
      <c r="I49" s="234">
        <v>0</v>
      </c>
      <c r="J49" s="234">
        <v>0</v>
      </c>
      <c r="K49" s="234">
        <v>1</v>
      </c>
      <c r="L49" s="234">
        <v>0</v>
      </c>
      <c r="M49" s="234">
        <v>0</v>
      </c>
      <c r="N49" s="234">
        <v>1</v>
      </c>
      <c r="O49" s="234">
        <v>0</v>
      </c>
      <c r="P49" s="234">
        <v>5</v>
      </c>
      <c r="Q49" s="234">
        <v>0</v>
      </c>
      <c r="R49" s="235">
        <v>0</v>
      </c>
      <c r="S49" s="236">
        <f t="shared" si="2"/>
        <v>7</v>
      </c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</row>
    <row r="50" spans="1:36" s="21" customFormat="1" ht="27.75" customHeight="1" thickBot="1" x14ac:dyDescent="0.25">
      <c r="A50" s="285"/>
      <c r="B50" s="285" t="s">
        <v>153</v>
      </c>
      <c r="C50" s="286">
        <f>SUM(C35:C49)</f>
        <v>91</v>
      </c>
      <c r="D50" s="287">
        <f t="shared" ref="D50:S50" si="3">SUM(D35:D49)</f>
        <v>85</v>
      </c>
      <c r="E50" s="287">
        <f t="shared" si="3"/>
        <v>93</v>
      </c>
      <c r="F50" s="287">
        <f t="shared" si="3"/>
        <v>100</v>
      </c>
      <c r="G50" s="287">
        <f t="shared" si="3"/>
        <v>56</v>
      </c>
      <c r="H50" s="287">
        <f t="shared" si="3"/>
        <v>37</v>
      </c>
      <c r="I50" s="287">
        <f t="shared" si="3"/>
        <v>73</v>
      </c>
      <c r="J50" s="287">
        <f t="shared" si="3"/>
        <v>69</v>
      </c>
      <c r="K50" s="287">
        <f t="shared" si="3"/>
        <v>76</v>
      </c>
      <c r="L50" s="287">
        <f t="shared" si="3"/>
        <v>35</v>
      </c>
      <c r="M50" s="287">
        <f t="shared" si="3"/>
        <v>48</v>
      </c>
      <c r="N50" s="287">
        <f t="shared" si="3"/>
        <v>46</v>
      </c>
      <c r="O50" s="287">
        <f t="shared" si="3"/>
        <v>48</v>
      </c>
      <c r="P50" s="287">
        <f t="shared" si="3"/>
        <v>57</v>
      </c>
      <c r="Q50" s="287">
        <f t="shared" si="3"/>
        <v>25</v>
      </c>
      <c r="R50" s="288">
        <f t="shared" si="3"/>
        <v>41</v>
      </c>
      <c r="S50" s="289">
        <f t="shared" si="3"/>
        <v>980</v>
      </c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</row>
    <row r="51" spans="1:36" x14ac:dyDescent="0.2">
      <c r="A51" s="23" t="s">
        <v>21</v>
      </c>
    </row>
    <row r="53" spans="1:36" ht="13.5" thickBot="1" x14ac:dyDescent="0.25">
      <c r="A53" s="5" t="s">
        <v>45</v>
      </c>
    </row>
    <row r="54" spans="1:36" s="6" customFormat="1" ht="26.25" customHeight="1" thickBot="1" x14ac:dyDescent="0.25">
      <c r="A54" s="312"/>
      <c r="B54" s="312"/>
      <c r="C54" s="313" t="s">
        <v>27</v>
      </c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</row>
    <row r="55" spans="1:36" s="6" customFormat="1" ht="26.25" customHeight="1" thickBot="1" x14ac:dyDescent="0.25">
      <c r="A55" s="312"/>
      <c r="B55" s="312"/>
      <c r="C55" s="313" t="s">
        <v>105</v>
      </c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</row>
    <row r="56" spans="1:36" s="6" customFormat="1" ht="68.25" customHeight="1" thickBot="1" x14ac:dyDescent="0.25">
      <c r="A56" s="8" t="s">
        <v>3</v>
      </c>
      <c r="B56" s="9" t="s">
        <v>4</v>
      </c>
      <c r="C56" s="10" t="s">
        <v>28</v>
      </c>
      <c r="D56" s="10" t="s">
        <v>29</v>
      </c>
      <c r="E56" s="10" t="s">
        <v>30</v>
      </c>
      <c r="F56" s="10" t="s">
        <v>31</v>
      </c>
      <c r="G56" s="10" t="s">
        <v>32</v>
      </c>
      <c r="H56" s="10" t="s">
        <v>33</v>
      </c>
      <c r="I56" s="10" t="s">
        <v>34</v>
      </c>
      <c r="J56" s="10" t="s">
        <v>35</v>
      </c>
      <c r="K56" s="10" t="s">
        <v>36</v>
      </c>
      <c r="L56" s="10" t="s">
        <v>37</v>
      </c>
      <c r="M56" s="10" t="s">
        <v>38</v>
      </c>
      <c r="N56" s="10" t="s">
        <v>39</v>
      </c>
      <c r="O56" s="10" t="s">
        <v>40</v>
      </c>
      <c r="P56" s="10" t="s">
        <v>41</v>
      </c>
      <c r="Q56" s="10" t="s">
        <v>42</v>
      </c>
      <c r="R56" s="28" t="s">
        <v>43</v>
      </c>
      <c r="S56" s="28" t="s">
        <v>2</v>
      </c>
    </row>
    <row r="57" spans="1:36" ht="15" customHeight="1" x14ac:dyDescent="0.2">
      <c r="A57" s="14">
        <v>1</v>
      </c>
      <c r="B57" s="15" t="s">
        <v>5</v>
      </c>
      <c r="C57" s="49">
        <v>0</v>
      </c>
      <c r="D57" s="50">
        <v>26</v>
      </c>
      <c r="E57" s="50">
        <v>3</v>
      </c>
      <c r="F57" s="50">
        <v>2</v>
      </c>
      <c r="G57" s="50">
        <v>5</v>
      </c>
      <c r="H57" s="50">
        <v>1</v>
      </c>
      <c r="I57" s="50">
        <v>2</v>
      </c>
      <c r="J57" s="50">
        <v>1</v>
      </c>
      <c r="K57" s="50">
        <v>5</v>
      </c>
      <c r="L57" s="50">
        <v>4</v>
      </c>
      <c r="M57" s="50">
        <v>6</v>
      </c>
      <c r="N57" s="50">
        <v>20</v>
      </c>
      <c r="O57" s="50">
        <v>26</v>
      </c>
      <c r="P57" s="50">
        <v>37</v>
      </c>
      <c r="Q57" s="50">
        <v>8</v>
      </c>
      <c r="R57" s="51">
        <v>2</v>
      </c>
      <c r="S57" s="206">
        <f>SUM(C57:R57)</f>
        <v>148</v>
      </c>
    </row>
    <row r="58" spans="1:36" ht="12.75" customHeight="1" x14ac:dyDescent="0.2">
      <c r="A58" s="17">
        <v>2</v>
      </c>
      <c r="B58" s="18" t="s">
        <v>6</v>
      </c>
      <c r="C58" s="46">
        <v>86</v>
      </c>
      <c r="D58" s="44">
        <v>0</v>
      </c>
      <c r="E58" s="44">
        <v>40</v>
      </c>
      <c r="F58" s="44">
        <v>7</v>
      </c>
      <c r="G58" s="44">
        <v>3</v>
      </c>
      <c r="H58" s="44">
        <v>0</v>
      </c>
      <c r="I58" s="44">
        <v>2</v>
      </c>
      <c r="J58" s="44">
        <v>12</v>
      </c>
      <c r="K58" s="44">
        <v>27</v>
      </c>
      <c r="L58" s="44">
        <v>12</v>
      </c>
      <c r="M58" s="44">
        <v>3</v>
      </c>
      <c r="N58" s="44">
        <v>13</v>
      </c>
      <c r="O58" s="44">
        <v>6</v>
      </c>
      <c r="P58" s="44">
        <v>8</v>
      </c>
      <c r="Q58" s="44">
        <v>1</v>
      </c>
      <c r="R58" s="47">
        <v>8</v>
      </c>
      <c r="S58" s="207">
        <f>SUM(C58:R58)</f>
        <v>228</v>
      </c>
    </row>
    <row r="59" spans="1:36" x14ac:dyDescent="0.2">
      <c r="A59" s="17">
        <v>3</v>
      </c>
      <c r="B59" s="18" t="s">
        <v>7</v>
      </c>
      <c r="C59" s="46">
        <v>0</v>
      </c>
      <c r="D59" s="44">
        <v>24</v>
      </c>
      <c r="E59" s="44">
        <v>0</v>
      </c>
      <c r="F59" s="44">
        <v>11</v>
      </c>
      <c r="G59" s="44">
        <v>5</v>
      </c>
      <c r="H59" s="44">
        <v>0</v>
      </c>
      <c r="I59" s="44">
        <v>0</v>
      </c>
      <c r="J59" s="44">
        <v>56</v>
      </c>
      <c r="K59" s="44">
        <v>10</v>
      </c>
      <c r="L59" s="44">
        <v>3</v>
      </c>
      <c r="M59" s="44">
        <v>3</v>
      </c>
      <c r="N59" s="44">
        <v>3</v>
      </c>
      <c r="O59" s="44">
        <v>0</v>
      </c>
      <c r="P59" s="44">
        <v>9</v>
      </c>
      <c r="Q59" s="44">
        <v>1</v>
      </c>
      <c r="R59" s="47">
        <v>0</v>
      </c>
      <c r="S59" s="207">
        <f t="shared" ref="S59:S71" si="4">SUM(C59:R59)</f>
        <v>125</v>
      </c>
    </row>
    <row r="60" spans="1:36" x14ac:dyDescent="0.2">
      <c r="A60" s="17">
        <v>4</v>
      </c>
      <c r="B60" s="18" t="s">
        <v>8</v>
      </c>
      <c r="C60" s="46">
        <v>16</v>
      </c>
      <c r="D60" s="44">
        <v>38</v>
      </c>
      <c r="E60" s="44">
        <v>14</v>
      </c>
      <c r="F60" s="44">
        <v>3</v>
      </c>
      <c r="G60" s="44">
        <v>64</v>
      </c>
      <c r="H60" s="44">
        <v>6</v>
      </c>
      <c r="I60" s="44">
        <v>11</v>
      </c>
      <c r="J60" s="44">
        <v>8</v>
      </c>
      <c r="K60" s="44">
        <v>4</v>
      </c>
      <c r="L60" s="44">
        <v>1</v>
      </c>
      <c r="M60" s="44">
        <v>1</v>
      </c>
      <c r="N60" s="44">
        <v>1</v>
      </c>
      <c r="O60" s="44">
        <v>3</v>
      </c>
      <c r="P60" s="44">
        <v>4</v>
      </c>
      <c r="Q60" s="44">
        <v>1</v>
      </c>
      <c r="R60" s="47">
        <v>4</v>
      </c>
      <c r="S60" s="207">
        <f t="shared" si="4"/>
        <v>179</v>
      </c>
    </row>
    <row r="61" spans="1:36" x14ac:dyDescent="0.2">
      <c r="A61" s="17">
        <v>5</v>
      </c>
      <c r="B61" s="18" t="s">
        <v>9</v>
      </c>
      <c r="C61" s="46">
        <v>6</v>
      </c>
      <c r="D61" s="44">
        <v>2</v>
      </c>
      <c r="E61" s="44">
        <v>3</v>
      </c>
      <c r="F61" s="44">
        <v>31</v>
      </c>
      <c r="G61" s="44">
        <v>0</v>
      </c>
      <c r="H61" s="44">
        <v>34</v>
      </c>
      <c r="I61" s="44">
        <v>30</v>
      </c>
      <c r="J61" s="44">
        <v>2</v>
      </c>
      <c r="K61" s="44">
        <v>0</v>
      </c>
      <c r="L61" s="44">
        <v>1</v>
      </c>
      <c r="M61" s="44">
        <v>0</v>
      </c>
      <c r="N61" s="44">
        <v>4</v>
      </c>
      <c r="O61" s="44">
        <v>4</v>
      </c>
      <c r="P61" s="44">
        <v>2</v>
      </c>
      <c r="Q61" s="44">
        <v>0</v>
      </c>
      <c r="R61" s="47">
        <v>1</v>
      </c>
      <c r="S61" s="207">
        <f t="shared" si="4"/>
        <v>120</v>
      </c>
    </row>
    <row r="62" spans="1:36" ht="20.25" customHeight="1" x14ac:dyDescent="0.2">
      <c r="A62" s="17">
        <v>6</v>
      </c>
      <c r="B62" s="18" t="s">
        <v>10</v>
      </c>
      <c r="C62" s="46">
        <v>2</v>
      </c>
      <c r="D62" s="44">
        <v>3</v>
      </c>
      <c r="E62" s="44">
        <v>0</v>
      </c>
      <c r="F62" s="44">
        <v>3</v>
      </c>
      <c r="G62" s="44">
        <v>19</v>
      </c>
      <c r="H62" s="44">
        <v>0</v>
      </c>
      <c r="I62" s="44">
        <v>75</v>
      </c>
      <c r="J62" s="44">
        <v>0</v>
      </c>
      <c r="K62" s="44">
        <v>0</v>
      </c>
      <c r="L62" s="44">
        <v>0</v>
      </c>
      <c r="M62" s="44">
        <v>1</v>
      </c>
      <c r="N62" s="44">
        <v>2</v>
      </c>
      <c r="O62" s="44">
        <v>0</v>
      </c>
      <c r="P62" s="44">
        <v>1</v>
      </c>
      <c r="Q62" s="44">
        <v>0</v>
      </c>
      <c r="R62" s="47">
        <v>0</v>
      </c>
      <c r="S62" s="207">
        <f t="shared" si="4"/>
        <v>106</v>
      </c>
    </row>
    <row r="63" spans="1:36" x14ac:dyDescent="0.2">
      <c r="A63" s="17">
        <v>7</v>
      </c>
      <c r="B63" s="18" t="s">
        <v>11</v>
      </c>
      <c r="C63" s="46">
        <v>1</v>
      </c>
      <c r="D63" s="44">
        <v>0</v>
      </c>
      <c r="E63" s="44">
        <v>0</v>
      </c>
      <c r="F63" s="44">
        <v>1</v>
      </c>
      <c r="G63" s="44">
        <v>2</v>
      </c>
      <c r="H63" s="44">
        <v>12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7">
        <v>3</v>
      </c>
      <c r="S63" s="207">
        <f t="shared" si="4"/>
        <v>19</v>
      </c>
    </row>
    <row r="64" spans="1:36" x14ac:dyDescent="0.2">
      <c r="A64" s="17">
        <v>8</v>
      </c>
      <c r="B64" s="18" t="s">
        <v>12</v>
      </c>
      <c r="C64" s="46">
        <v>3</v>
      </c>
      <c r="D64" s="44">
        <v>7</v>
      </c>
      <c r="E64" s="44">
        <v>37</v>
      </c>
      <c r="F64" s="44">
        <v>21</v>
      </c>
      <c r="G64" s="44">
        <v>5</v>
      </c>
      <c r="H64" s="44">
        <v>2</v>
      </c>
      <c r="I64" s="44">
        <v>5</v>
      </c>
      <c r="J64" s="44">
        <v>0</v>
      </c>
      <c r="K64" s="44">
        <v>24</v>
      </c>
      <c r="L64" s="44">
        <v>1</v>
      </c>
      <c r="M64" s="44">
        <v>4</v>
      </c>
      <c r="N64" s="44">
        <v>2</v>
      </c>
      <c r="O64" s="44">
        <v>6</v>
      </c>
      <c r="P64" s="44">
        <v>3</v>
      </c>
      <c r="Q64" s="44">
        <v>4</v>
      </c>
      <c r="R64" s="47">
        <v>8</v>
      </c>
      <c r="S64" s="207">
        <f t="shared" si="4"/>
        <v>132</v>
      </c>
    </row>
    <row r="65" spans="1:19" x14ac:dyDescent="0.2">
      <c r="A65" s="17">
        <v>9</v>
      </c>
      <c r="B65" s="18" t="s">
        <v>13</v>
      </c>
      <c r="C65" s="46">
        <v>2</v>
      </c>
      <c r="D65" s="44">
        <v>10</v>
      </c>
      <c r="E65" s="44">
        <v>1</v>
      </c>
      <c r="F65" s="44">
        <v>0</v>
      </c>
      <c r="G65" s="44">
        <v>0</v>
      </c>
      <c r="H65" s="44">
        <v>0</v>
      </c>
      <c r="I65" s="44">
        <v>0</v>
      </c>
      <c r="J65" s="44">
        <v>6</v>
      </c>
      <c r="K65" s="44">
        <v>0</v>
      </c>
      <c r="L65" s="44">
        <v>78</v>
      </c>
      <c r="M65" s="44">
        <v>10</v>
      </c>
      <c r="N65" s="44">
        <v>6</v>
      </c>
      <c r="O65" s="44">
        <v>1</v>
      </c>
      <c r="P65" s="44">
        <v>0</v>
      </c>
      <c r="Q65" s="44">
        <v>2</v>
      </c>
      <c r="R65" s="47">
        <v>6</v>
      </c>
      <c r="S65" s="207">
        <f t="shared" si="4"/>
        <v>122</v>
      </c>
    </row>
    <row r="66" spans="1:19" x14ac:dyDescent="0.2">
      <c r="A66" s="17">
        <v>10</v>
      </c>
      <c r="B66" s="18" t="s">
        <v>14</v>
      </c>
      <c r="C66" s="46">
        <v>2</v>
      </c>
      <c r="D66" s="44">
        <v>0</v>
      </c>
      <c r="E66" s="44">
        <v>1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29</v>
      </c>
      <c r="L66" s="44">
        <v>0</v>
      </c>
      <c r="M66" s="44">
        <v>18</v>
      </c>
      <c r="N66" s="44">
        <v>9</v>
      </c>
      <c r="O66" s="44">
        <v>2</v>
      </c>
      <c r="P66" s="44">
        <v>0</v>
      </c>
      <c r="Q66" s="44">
        <v>3</v>
      </c>
      <c r="R66" s="47">
        <v>1</v>
      </c>
      <c r="S66" s="207">
        <f t="shared" si="4"/>
        <v>65</v>
      </c>
    </row>
    <row r="67" spans="1:19" ht="20.25" customHeight="1" x14ac:dyDescent="0.2">
      <c r="A67" s="17">
        <v>11</v>
      </c>
      <c r="B67" s="18" t="s">
        <v>15</v>
      </c>
      <c r="C67" s="46">
        <v>3</v>
      </c>
      <c r="D67" s="44">
        <v>1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1</v>
      </c>
      <c r="L67" s="44">
        <v>2</v>
      </c>
      <c r="M67" s="44">
        <v>0</v>
      </c>
      <c r="N67" s="44">
        <v>11</v>
      </c>
      <c r="O67" s="44">
        <v>0</v>
      </c>
      <c r="P67" s="44">
        <v>0</v>
      </c>
      <c r="Q67" s="44">
        <v>0</v>
      </c>
      <c r="R67" s="47">
        <v>1</v>
      </c>
      <c r="S67" s="207">
        <f t="shared" si="4"/>
        <v>19</v>
      </c>
    </row>
    <row r="68" spans="1:19" x14ac:dyDescent="0.2">
      <c r="A68" s="17">
        <v>12</v>
      </c>
      <c r="B68" s="18" t="s">
        <v>16</v>
      </c>
      <c r="C68" s="46">
        <v>9</v>
      </c>
      <c r="D68" s="44">
        <v>1</v>
      </c>
      <c r="E68" s="44">
        <v>2</v>
      </c>
      <c r="F68" s="44">
        <v>1</v>
      </c>
      <c r="G68" s="44">
        <v>1</v>
      </c>
      <c r="H68" s="44">
        <v>0</v>
      </c>
      <c r="I68" s="44">
        <v>0</v>
      </c>
      <c r="J68" s="44">
        <v>1</v>
      </c>
      <c r="K68" s="44">
        <v>1</v>
      </c>
      <c r="L68" s="44">
        <v>9</v>
      </c>
      <c r="M68" s="44">
        <v>67</v>
      </c>
      <c r="N68" s="44">
        <v>0</v>
      </c>
      <c r="O68" s="44">
        <v>18</v>
      </c>
      <c r="P68" s="44">
        <v>3</v>
      </c>
      <c r="Q68" s="44">
        <v>1</v>
      </c>
      <c r="R68" s="47">
        <v>0</v>
      </c>
      <c r="S68" s="207">
        <f t="shared" si="4"/>
        <v>114</v>
      </c>
    </row>
    <row r="69" spans="1:19" x14ac:dyDescent="0.2">
      <c r="A69" s="17">
        <v>13</v>
      </c>
      <c r="B69" s="18" t="s">
        <v>17</v>
      </c>
      <c r="C69" s="46">
        <v>5</v>
      </c>
      <c r="D69" s="44">
        <v>1</v>
      </c>
      <c r="E69" s="44">
        <v>1</v>
      </c>
      <c r="F69" s="44">
        <v>1</v>
      </c>
      <c r="G69" s="44">
        <v>3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3</v>
      </c>
      <c r="N69" s="44">
        <v>32</v>
      </c>
      <c r="O69" s="44">
        <v>0</v>
      </c>
      <c r="P69" s="44">
        <v>29</v>
      </c>
      <c r="Q69" s="44">
        <v>1</v>
      </c>
      <c r="R69" s="47">
        <v>20</v>
      </c>
      <c r="S69" s="207">
        <f t="shared" si="4"/>
        <v>96</v>
      </c>
    </row>
    <row r="70" spans="1:19" x14ac:dyDescent="0.2">
      <c r="A70" s="17">
        <v>14</v>
      </c>
      <c r="B70" s="18" t="s">
        <v>18</v>
      </c>
      <c r="C70" s="46">
        <v>6</v>
      </c>
      <c r="D70" s="44">
        <v>0</v>
      </c>
      <c r="E70" s="44">
        <v>0</v>
      </c>
      <c r="F70" s="44">
        <v>0</v>
      </c>
      <c r="G70" s="44">
        <v>0</v>
      </c>
      <c r="H70" s="44">
        <v>1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1</v>
      </c>
      <c r="O70" s="44">
        <v>21</v>
      </c>
      <c r="P70" s="44">
        <v>0</v>
      </c>
      <c r="Q70" s="44">
        <v>30</v>
      </c>
      <c r="R70" s="47">
        <v>13</v>
      </c>
      <c r="S70" s="207">
        <f t="shared" si="4"/>
        <v>72</v>
      </c>
    </row>
    <row r="71" spans="1:19" ht="12.75" thickBot="1" x14ac:dyDescent="0.25">
      <c r="A71" s="19">
        <v>15</v>
      </c>
      <c r="B71" s="20" t="s">
        <v>19</v>
      </c>
      <c r="C71" s="233">
        <v>3</v>
      </c>
      <c r="D71" s="234">
        <v>1</v>
      </c>
      <c r="E71" s="234">
        <v>0</v>
      </c>
      <c r="F71" s="234">
        <v>0</v>
      </c>
      <c r="G71" s="234">
        <v>0</v>
      </c>
      <c r="H71" s="234">
        <v>0</v>
      </c>
      <c r="I71" s="234">
        <v>0</v>
      </c>
      <c r="J71" s="234">
        <v>1</v>
      </c>
      <c r="K71" s="234">
        <v>0</v>
      </c>
      <c r="L71" s="234">
        <v>1</v>
      </c>
      <c r="M71" s="234">
        <v>0</v>
      </c>
      <c r="N71" s="234">
        <v>1</v>
      </c>
      <c r="O71" s="234">
        <v>5</v>
      </c>
      <c r="P71" s="234">
        <v>12</v>
      </c>
      <c r="Q71" s="234">
        <v>0</v>
      </c>
      <c r="R71" s="235">
        <v>0</v>
      </c>
      <c r="S71" s="236">
        <f t="shared" si="4"/>
        <v>24</v>
      </c>
    </row>
    <row r="72" spans="1:19" s="21" customFormat="1" ht="27.75" customHeight="1" thickBot="1" x14ac:dyDescent="0.25">
      <c r="A72" s="285"/>
      <c r="B72" s="285" t="s">
        <v>153</v>
      </c>
      <c r="C72" s="286">
        <f>SUM(C57:C71)</f>
        <v>144</v>
      </c>
      <c r="D72" s="287">
        <f t="shared" ref="D72:S72" si="5">SUM(D57:D71)</f>
        <v>114</v>
      </c>
      <c r="E72" s="287">
        <f t="shared" si="5"/>
        <v>102</v>
      </c>
      <c r="F72" s="287">
        <f t="shared" si="5"/>
        <v>81</v>
      </c>
      <c r="G72" s="287">
        <f t="shared" si="5"/>
        <v>107</v>
      </c>
      <c r="H72" s="287">
        <f t="shared" si="5"/>
        <v>56</v>
      </c>
      <c r="I72" s="287">
        <f t="shared" si="5"/>
        <v>125</v>
      </c>
      <c r="J72" s="287">
        <f t="shared" si="5"/>
        <v>87</v>
      </c>
      <c r="K72" s="287">
        <f t="shared" si="5"/>
        <v>101</v>
      </c>
      <c r="L72" s="287">
        <f t="shared" si="5"/>
        <v>112</v>
      </c>
      <c r="M72" s="287">
        <f t="shared" si="5"/>
        <v>116</v>
      </c>
      <c r="N72" s="287">
        <f t="shared" si="5"/>
        <v>105</v>
      </c>
      <c r="O72" s="287">
        <f t="shared" si="5"/>
        <v>92</v>
      </c>
      <c r="P72" s="287">
        <f t="shared" si="5"/>
        <v>108</v>
      </c>
      <c r="Q72" s="287">
        <f t="shared" si="5"/>
        <v>52</v>
      </c>
      <c r="R72" s="288">
        <f t="shared" si="5"/>
        <v>67</v>
      </c>
      <c r="S72" s="289">
        <f t="shared" si="5"/>
        <v>1569</v>
      </c>
    </row>
    <row r="73" spans="1:19" x14ac:dyDescent="0.2">
      <c r="A73" s="23" t="s">
        <v>21</v>
      </c>
    </row>
    <row r="75" spans="1:19" ht="13.5" thickBot="1" x14ac:dyDescent="0.25">
      <c r="A75" s="5" t="s">
        <v>46</v>
      </c>
    </row>
    <row r="76" spans="1:19" s="6" customFormat="1" ht="26.25" customHeight="1" thickBot="1" x14ac:dyDescent="0.25">
      <c r="A76" s="312"/>
      <c r="B76" s="312"/>
      <c r="C76" s="313" t="s">
        <v>27</v>
      </c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</row>
    <row r="77" spans="1:19" s="6" customFormat="1" ht="26.25" customHeight="1" thickBot="1" x14ac:dyDescent="0.25">
      <c r="A77" s="312"/>
      <c r="B77" s="312"/>
      <c r="C77" s="313" t="s">
        <v>106</v>
      </c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</row>
    <row r="78" spans="1:19" s="6" customFormat="1" ht="68.25" customHeight="1" thickBot="1" x14ac:dyDescent="0.25">
      <c r="A78" s="8" t="s">
        <v>3</v>
      </c>
      <c r="B78" s="9" t="s">
        <v>4</v>
      </c>
      <c r="C78" s="10" t="s">
        <v>28</v>
      </c>
      <c r="D78" s="10" t="s">
        <v>29</v>
      </c>
      <c r="E78" s="10" t="s">
        <v>30</v>
      </c>
      <c r="F78" s="10" t="s">
        <v>31</v>
      </c>
      <c r="G78" s="10" t="s">
        <v>32</v>
      </c>
      <c r="H78" s="10" t="s">
        <v>33</v>
      </c>
      <c r="I78" s="10" t="s">
        <v>34</v>
      </c>
      <c r="J78" s="10" t="s">
        <v>35</v>
      </c>
      <c r="K78" s="10" t="s">
        <v>36</v>
      </c>
      <c r="L78" s="10" t="s">
        <v>37</v>
      </c>
      <c r="M78" s="10" t="s">
        <v>38</v>
      </c>
      <c r="N78" s="10" t="s">
        <v>39</v>
      </c>
      <c r="O78" s="10" t="s">
        <v>40</v>
      </c>
      <c r="P78" s="10" t="s">
        <v>41</v>
      </c>
      <c r="Q78" s="10" t="s">
        <v>42</v>
      </c>
      <c r="R78" s="28" t="s">
        <v>43</v>
      </c>
      <c r="S78" s="28" t="s">
        <v>2</v>
      </c>
    </row>
    <row r="79" spans="1:19" ht="15" customHeight="1" x14ac:dyDescent="0.2">
      <c r="A79" s="14">
        <v>1</v>
      </c>
      <c r="B79" s="15" t="s">
        <v>5</v>
      </c>
      <c r="C79" s="49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1">
        <v>0</v>
      </c>
      <c r="S79" s="206">
        <f>SUM(C79:R79)</f>
        <v>0</v>
      </c>
    </row>
    <row r="80" spans="1:19" ht="12.75" customHeight="1" x14ac:dyDescent="0.2">
      <c r="A80" s="17">
        <v>2</v>
      </c>
      <c r="B80" s="18" t="s">
        <v>6</v>
      </c>
      <c r="C80" s="46">
        <v>0</v>
      </c>
      <c r="D80" s="44">
        <v>0</v>
      </c>
      <c r="E80" s="44">
        <v>0</v>
      </c>
      <c r="F80" s="44">
        <v>1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7">
        <v>0</v>
      </c>
      <c r="S80" s="207">
        <f>SUM(C80:R80)</f>
        <v>1</v>
      </c>
    </row>
    <row r="81" spans="1:24" x14ac:dyDescent="0.2">
      <c r="A81" s="17">
        <v>3</v>
      </c>
      <c r="B81" s="18" t="s">
        <v>7</v>
      </c>
      <c r="C81" s="46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7">
        <v>0</v>
      </c>
      <c r="S81" s="207">
        <f t="shared" ref="S81:S93" si="6">SUM(C81:R81)</f>
        <v>0</v>
      </c>
    </row>
    <row r="82" spans="1:24" x14ac:dyDescent="0.2">
      <c r="A82" s="17">
        <v>4</v>
      </c>
      <c r="B82" s="18" t="s">
        <v>8</v>
      </c>
      <c r="C82" s="46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7">
        <v>0</v>
      </c>
      <c r="S82" s="207">
        <f t="shared" si="6"/>
        <v>0</v>
      </c>
    </row>
    <row r="83" spans="1:24" x14ac:dyDescent="0.2">
      <c r="A83" s="17">
        <v>5</v>
      </c>
      <c r="B83" s="18" t="s">
        <v>9</v>
      </c>
      <c r="C83" s="46">
        <v>0</v>
      </c>
      <c r="D83" s="44">
        <v>0</v>
      </c>
      <c r="E83" s="44">
        <v>0</v>
      </c>
      <c r="F83" s="44">
        <v>0</v>
      </c>
      <c r="G83" s="44">
        <v>0</v>
      </c>
      <c r="H83" s="44">
        <v>1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7">
        <v>0</v>
      </c>
      <c r="S83" s="207">
        <f t="shared" si="6"/>
        <v>1</v>
      </c>
    </row>
    <row r="84" spans="1:24" ht="20.25" customHeight="1" x14ac:dyDescent="0.2">
      <c r="A84" s="17">
        <v>6</v>
      </c>
      <c r="B84" s="18" t="s">
        <v>10</v>
      </c>
      <c r="C84" s="46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7">
        <v>0</v>
      </c>
      <c r="S84" s="207">
        <f t="shared" si="6"/>
        <v>0</v>
      </c>
    </row>
    <row r="85" spans="1:24" x14ac:dyDescent="0.2">
      <c r="A85" s="17">
        <v>7</v>
      </c>
      <c r="B85" s="18" t="s">
        <v>11</v>
      </c>
      <c r="C85" s="46">
        <v>0</v>
      </c>
      <c r="D85" s="44">
        <v>0</v>
      </c>
      <c r="E85" s="44">
        <v>0</v>
      </c>
      <c r="F85" s="44">
        <v>0</v>
      </c>
      <c r="G85" s="44">
        <v>0</v>
      </c>
      <c r="H85" s="44">
        <v>1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7">
        <v>0</v>
      </c>
      <c r="S85" s="207">
        <f t="shared" si="6"/>
        <v>1</v>
      </c>
    </row>
    <row r="86" spans="1:24" x14ac:dyDescent="0.2">
      <c r="A86" s="17">
        <v>8</v>
      </c>
      <c r="B86" s="18" t="s">
        <v>12</v>
      </c>
      <c r="C86" s="46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7">
        <v>0</v>
      </c>
      <c r="S86" s="207">
        <f t="shared" si="6"/>
        <v>0</v>
      </c>
    </row>
    <row r="87" spans="1:24" x14ac:dyDescent="0.2">
      <c r="A87" s="17">
        <v>9</v>
      </c>
      <c r="B87" s="18" t="s">
        <v>13</v>
      </c>
      <c r="C87" s="46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47">
        <v>0</v>
      </c>
      <c r="S87" s="207">
        <f t="shared" si="6"/>
        <v>0</v>
      </c>
    </row>
    <row r="88" spans="1:24" x14ac:dyDescent="0.2">
      <c r="A88" s="17">
        <v>10</v>
      </c>
      <c r="B88" s="18" t="s">
        <v>14</v>
      </c>
      <c r="C88" s="46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7">
        <v>0</v>
      </c>
      <c r="S88" s="207">
        <f t="shared" si="6"/>
        <v>0</v>
      </c>
    </row>
    <row r="89" spans="1:24" ht="20.25" customHeight="1" x14ac:dyDescent="0.2">
      <c r="A89" s="17">
        <v>11</v>
      </c>
      <c r="B89" s="18" t="s">
        <v>15</v>
      </c>
      <c r="C89" s="46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7">
        <v>0</v>
      </c>
      <c r="S89" s="207">
        <f t="shared" si="6"/>
        <v>0</v>
      </c>
    </row>
    <row r="90" spans="1:24" x14ac:dyDescent="0.2">
      <c r="A90" s="17">
        <v>12</v>
      </c>
      <c r="B90" s="18" t="s">
        <v>16</v>
      </c>
      <c r="C90" s="46">
        <v>0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7">
        <v>0</v>
      </c>
      <c r="S90" s="207">
        <f t="shared" si="6"/>
        <v>0</v>
      </c>
    </row>
    <row r="91" spans="1:24" x14ac:dyDescent="0.2">
      <c r="A91" s="17">
        <v>13</v>
      </c>
      <c r="B91" s="18" t="s">
        <v>17</v>
      </c>
      <c r="C91" s="46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7">
        <v>0</v>
      </c>
      <c r="S91" s="207">
        <f t="shared" si="6"/>
        <v>0</v>
      </c>
      <c r="X91" s="2" t="s">
        <v>101</v>
      </c>
    </row>
    <row r="92" spans="1:24" x14ac:dyDescent="0.2">
      <c r="A92" s="17">
        <v>14</v>
      </c>
      <c r="B92" s="18" t="s">
        <v>18</v>
      </c>
      <c r="C92" s="46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7">
        <v>0</v>
      </c>
      <c r="S92" s="207">
        <f t="shared" si="6"/>
        <v>0</v>
      </c>
    </row>
    <row r="93" spans="1:24" ht="12.75" thickBot="1" x14ac:dyDescent="0.25">
      <c r="A93" s="19">
        <v>15</v>
      </c>
      <c r="B93" s="20" t="s">
        <v>19</v>
      </c>
      <c r="C93" s="233">
        <v>0</v>
      </c>
      <c r="D93" s="234">
        <v>0</v>
      </c>
      <c r="E93" s="234">
        <v>0</v>
      </c>
      <c r="F93" s="234">
        <v>0</v>
      </c>
      <c r="G93" s="234">
        <v>0</v>
      </c>
      <c r="H93" s="234">
        <v>0</v>
      </c>
      <c r="I93" s="234">
        <v>0</v>
      </c>
      <c r="J93" s="234">
        <v>0</v>
      </c>
      <c r="K93" s="234">
        <v>0</v>
      </c>
      <c r="L93" s="234">
        <v>0</v>
      </c>
      <c r="M93" s="234">
        <v>0</v>
      </c>
      <c r="N93" s="234">
        <v>0</v>
      </c>
      <c r="O93" s="234">
        <v>0</v>
      </c>
      <c r="P93" s="234">
        <v>0</v>
      </c>
      <c r="Q93" s="234">
        <v>0</v>
      </c>
      <c r="R93" s="235">
        <v>0</v>
      </c>
      <c r="S93" s="236">
        <f t="shared" si="6"/>
        <v>0</v>
      </c>
    </row>
    <row r="94" spans="1:24" s="21" customFormat="1" ht="27.75" customHeight="1" thickBot="1" x14ac:dyDescent="0.25">
      <c r="A94" s="285"/>
      <c r="B94" s="285" t="s">
        <v>153</v>
      </c>
      <c r="C94" s="286">
        <f>SUM(C79:C93)</f>
        <v>0</v>
      </c>
      <c r="D94" s="287">
        <f t="shared" ref="D94:S94" si="7">SUM(D79:D93)</f>
        <v>0</v>
      </c>
      <c r="E94" s="287">
        <f t="shared" si="7"/>
        <v>0</v>
      </c>
      <c r="F94" s="287">
        <f t="shared" si="7"/>
        <v>1</v>
      </c>
      <c r="G94" s="287">
        <f t="shared" si="7"/>
        <v>0</v>
      </c>
      <c r="H94" s="287">
        <f t="shared" si="7"/>
        <v>2</v>
      </c>
      <c r="I94" s="287">
        <f t="shared" si="7"/>
        <v>0</v>
      </c>
      <c r="J94" s="287">
        <f t="shared" si="7"/>
        <v>0</v>
      </c>
      <c r="K94" s="287">
        <f t="shared" si="7"/>
        <v>0</v>
      </c>
      <c r="L94" s="287">
        <f t="shared" si="7"/>
        <v>0</v>
      </c>
      <c r="M94" s="287">
        <f t="shared" si="7"/>
        <v>0</v>
      </c>
      <c r="N94" s="287">
        <f t="shared" si="7"/>
        <v>0</v>
      </c>
      <c r="O94" s="287">
        <f t="shared" si="7"/>
        <v>0</v>
      </c>
      <c r="P94" s="287">
        <f t="shared" si="7"/>
        <v>0</v>
      </c>
      <c r="Q94" s="287">
        <f t="shared" si="7"/>
        <v>0</v>
      </c>
      <c r="R94" s="288">
        <f t="shared" si="7"/>
        <v>0</v>
      </c>
      <c r="S94" s="289">
        <f t="shared" si="7"/>
        <v>3</v>
      </c>
    </row>
    <row r="95" spans="1:24" x14ac:dyDescent="0.2">
      <c r="A95" s="23" t="s">
        <v>21</v>
      </c>
    </row>
    <row r="97" spans="1:25" x14ac:dyDescent="0.2">
      <c r="B97" s="27" t="s">
        <v>47</v>
      </c>
    </row>
    <row r="98" spans="1:25" ht="13.5" thickBot="1" x14ac:dyDescent="0.25">
      <c r="A98" s="5" t="s">
        <v>48</v>
      </c>
      <c r="C98" s="16"/>
      <c r="D98" s="16"/>
      <c r="E98" s="16"/>
      <c r="F98" s="16"/>
      <c r="G98" s="29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1:25" s="6" customFormat="1" ht="26.25" customHeight="1" thickBot="1" x14ac:dyDescent="0.25">
      <c r="A99" s="312"/>
      <c r="B99" s="312"/>
      <c r="C99" s="313" t="s">
        <v>27</v>
      </c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3"/>
      <c r="R99" s="313"/>
      <c r="S99" s="313"/>
    </row>
    <row r="100" spans="1:25" s="6" customFormat="1" ht="26.25" customHeight="1" thickBot="1" x14ac:dyDescent="0.25">
      <c r="A100" s="312"/>
      <c r="B100" s="312"/>
      <c r="C100" s="313" t="s">
        <v>49</v>
      </c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  <c r="S100" s="313"/>
    </row>
    <row r="101" spans="1:25" s="6" customFormat="1" ht="68.25" customHeight="1" thickBot="1" x14ac:dyDescent="0.25">
      <c r="A101" s="8" t="s">
        <v>3</v>
      </c>
      <c r="B101" s="9" t="s">
        <v>4</v>
      </c>
      <c r="C101" s="12" t="s">
        <v>28</v>
      </c>
      <c r="D101" s="12" t="s">
        <v>29</v>
      </c>
      <c r="E101" s="12" t="s">
        <v>30</v>
      </c>
      <c r="F101" s="12" t="s">
        <v>31</v>
      </c>
      <c r="G101" s="12" t="s">
        <v>32</v>
      </c>
      <c r="H101" s="12" t="s">
        <v>33</v>
      </c>
      <c r="I101" s="12" t="s">
        <v>34</v>
      </c>
      <c r="J101" s="12" t="s">
        <v>35</v>
      </c>
      <c r="K101" s="12" t="s">
        <v>36</v>
      </c>
      <c r="L101" s="12" t="s">
        <v>37</v>
      </c>
      <c r="M101" s="12" t="s">
        <v>38</v>
      </c>
      <c r="N101" s="12" t="s">
        <v>39</v>
      </c>
      <c r="O101" s="12" t="s">
        <v>40</v>
      </c>
      <c r="P101" s="12" t="s">
        <v>41</v>
      </c>
      <c r="Q101" s="12" t="s">
        <v>42</v>
      </c>
      <c r="R101" s="30" t="s">
        <v>43</v>
      </c>
      <c r="S101" s="30" t="s">
        <v>2</v>
      </c>
    </row>
    <row r="102" spans="1:25" ht="15" customHeight="1" x14ac:dyDescent="0.2">
      <c r="A102" s="14">
        <v>1</v>
      </c>
      <c r="B102" s="15" t="s">
        <v>5</v>
      </c>
      <c r="C102" s="242">
        <f t="shared" ref="C102:R102" si="8">C13+C35+C57+C79</f>
        <v>0</v>
      </c>
      <c r="D102" s="243">
        <f t="shared" si="8"/>
        <v>48</v>
      </c>
      <c r="E102" s="243">
        <f t="shared" si="8"/>
        <v>6</v>
      </c>
      <c r="F102" s="243">
        <f t="shared" si="8"/>
        <v>5</v>
      </c>
      <c r="G102" s="243">
        <f t="shared" si="8"/>
        <v>8</v>
      </c>
      <c r="H102" s="243">
        <f t="shared" si="8"/>
        <v>2</v>
      </c>
      <c r="I102" s="243">
        <f t="shared" si="8"/>
        <v>3</v>
      </c>
      <c r="J102" s="243">
        <f t="shared" si="8"/>
        <v>1</v>
      </c>
      <c r="K102" s="243">
        <f t="shared" si="8"/>
        <v>8</v>
      </c>
      <c r="L102" s="243">
        <f t="shared" si="8"/>
        <v>4</v>
      </c>
      <c r="M102" s="243">
        <f t="shared" si="8"/>
        <v>11</v>
      </c>
      <c r="N102" s="243">
        <f t="shared" si="8"/>
        <v>29</v>
      </c>
      <c r="O102" s="243">
        <f t="shared" si="8"/>
        <v>39</v>
      </c>
      <c r="P102" s="243">
        <f t="shared" si="8"/>
        <v>53</v>
      </c>
      <c r="Q102" s="243">
        <f t="shared" si="8"/>
        <v>11</v>
      </c>
      <c r="R102" s="244">
        <f t="shared" si="8"/>
        <v>5</v>
      </c>
      <c r="S102" s="245">
        <f t="shared" ref="S102:S116" si="9">SUM(C102:R102)</f>
        <v>233</v>
      </c>
      <c r="Y102" s="2" t="s">
        <v>101</v>
      </c>
    </row>
    <row r="103" spans="1:25" ht="12.75" customHeight="1" x14ac:dyDescent="0.2">
      <c r="A103" s="17">
        <v>2</v>
      </c>
      <c r="B103" s="18" t="s">
        <v>6</v>
      </c>
      <c r="C103" s="246">
        <f t="shared" ref="C103:R103" si="10">C14+C36+C58+C80</f>
        <v>145</v>
      </c>
      <c r="D103" s="247">
        <f t="shared" si="10"/>
        <v>0</v>
      </c>
      <c r="E103" s="247">
        <f t="shared" si="10"/>
        <v>70</v>
      </c>
      <c r="F103" s="247">
        <f t="shared" si="10"/>
        <v>10</v>
      </c>
      <c r="G103" s="247">
        <f t="shared" si="10"/>
        <v>6</v>
      </c>
      <c r="H103" s="247">
        <f t="shared" si="10"/>
        <v>0</v>
      </c>
      <c r="I103" s="247">
        <f t="shared" si="10"/>
        <v>4</v>
      </c>
      <c r="J103" s="247">
        <f t="shared" si="10"/>
        <v>15</v>
      </c>
      <c r="K103" s="247">
        <f t="shared" si="10"/>
        <v>47</v>
      </c>
      <c r="L103" s="247">
        <f t="shared" si="10"/>
        <v>20</v>
      </c>
      <c r="M103" s="247">
        <f t="shared" si="10"/>
        <v>4</v>
      </c>
      <c r="N103" s="247">
        <f t="shared" si="10"/>
        <v>19</v>
      </c>
      <c r="O103" s="247">
        <f t="shared" si="10"/>
        <v>7</v>
      </c>
      <c r="P103" s="247">
        <f t="shared" si="10"/>
        <v>14</v>
      </c>
      <c r="Q103" s="247">
        <f t="shared" si="10"/>
        <v>3</v>
      </c>
      <c r="R103" s="248">
        <f t="shared" si="10"/>
        <v>16</v>
      </c>
      <c r="S103" s="249">
        <f t="shared" si="9"/>
        <v>380</v>
      </c>
    </row>
    <row r="104" spans="1:25" x14ac:dyDescent="0.2">
      <c r="A104" s="17">
        <v>3</v>
      </c>
      <c r="B104" s="18" t="s">
        <v>7</v>
      </c>
      <c r="C104" s="246">
        <f t="shared" ref="C104:R104" si="11">C15+C37+C59+C81</f>
        <v>5</v>
      </c>
      <c r="D104" s="247">
        <f t="shared" si="11"/>
        <v>50</v>
      </c>
      <c r="E104" s="247">
        <f t="shared" si="11"/>
        <v>0</v>
      </c>
      <c r="F104" s="247">
        <f t="shared" si="11"/>
        <v>25</v>
      </c>
      <c r="G104" s="247">
        <f t="shared" si="11"/>
        <v>8</v>
      </c>
      <c r="H104" s="247">
        <f t="shared" si="11"/>
        <v>0</v>
      </c>
      <c r="I104" s="247">
        <f t="shared" si="11"/>
        <v>0</v>
      </c>
      <c r="J104" s="247">
        <f t="shared" si="11"/>
        <v>118</v>
      </c>
      <c r="K104" s="247">
        <f t="shared" si="11"/>
        <v>18</v>
      </c>
      <c r="L104" s="247">
        <f t="shared" si="11"/>
        <v>3</v>
      </c>
      <c r="M104" s="247">
        <f t="shared" si="11"/>
        <v>3</v>
      </c>
      <c r="N104" s="247">
        <f t="shared" si="11"/>
        <v>8</v>
      </c>
      <c r="O104" s="247">
        <f t="shared" si="11"/>
        <v>0</v>
      </c>
      <c r="P104" s="247">
        <f t="shared" si="11"/>
        <v>23</v>
      </c>
      <c r="Q104" s="247">
        <f t="shared" si="11"/>
        <v>3</v>
      </c>
      <c r="R104" s="248">
        <f t="shared" si="11"/>
        <v>0</v>
      </c>
      <c r="S104" s="249">
        <f t="shared" si="9"/>
        <v>264</v>
      </c>
    </row>
    <row r="105" spans="1:25" x14ac:dyDescent="0.2">
      <c r="A105" s="17">
        <v>4</v>
      </c>
      <c r="B105" s="18" t="s">
        <v>8</v>
      </c>
      <c r="C105" s="246">
        <f t="shared" ref="C105:R105" si="12">C16+C38+C60+C82</f>
        <v>21</v>
      </c>
      <c r="D105" s="247">
        <f t="shared" si="12"/>
        <v>51</v>
      </c>
      <c r="E105" s="247">
        <f t="shared" si="12"/>
        <v>23</v>
      </c>
      <c r="F105" s="247">
        <f t="shared" si="12"/>
        <v>4</v>
      </c>
      <c r="G105" s="247">
        <f t="shared" si="12"/>
        <v>85</v>
      </c>
      <c r="H105" s="247">
        <f t="shared" si="12"/>
        <v>6</v>
      </c>
      <c r="I105" s="247">
        <f t="shared" si="12"/>
        <v>14</v>
      </c>
      <c r="J105" s="247">
        <f t="shared" si="12"/>
        <v>9</v>
      </c>
      <c r="K105" s="247">
        <f t="shared" si="12"/>
        <v>4</v>
      </c>
      <c r="L105" s="247">
        <f t="shared" si="12"/>
        <v>1</v>
      </c>
      <c r="M105" s="247">
        <f t="shared" si="12"/>
        <v>1</v>
      </c>
      <c r="N105" s="247">
        <f t="shared" si="12"/>
        <v>1</v>
      </c>
      <c r="O105" s="247">
        <f t="shared" si="12"/>
        <v>5</v>
      </c>
      <c r="P105" s="247">
        <f t="shared" si="12"/>
        <v>5</v>
      </c>
      <c r="Q105" s="247">
        <f t="shared" si="12"/>
        <v>1</v>
      </c>
      <c r="R105" s="248">
        <f t="shared" si="12"/>
        <v>6</v>
      </c>
      <c r="S105" s="249">
        <f t="shared" si="9"/>
        <v>237</v>
      </c>
      <c r="V105" s="2" t="s">
        <v>101</v>
      </c>
    </row>
    <row r="106" spans="1:25" x14ac:dyDescent="0.2">
      <c r="A106" s="17">
        <v>5</v>
      </c>
      <c r="B106" s="18" t="s">
        <v>9</v>
      </c>
      <c r="C106" s="246">
        <f t="shared" ref="C106:R106" si="13">C17+C39+C61+C83</f>
        <v>6</v>
      </c>
      <c r="D106" s="247">
        <f t="shared" si="13"/>
        <v>8</v>
      </c>
      <c r="E106" s="247">
        <f t="shared" si="13"/>
        <v>5</v>
      </c>
      <c r="F106" s="247">
        <f t="shared" si="13"/>
        <v>59</v>
      </c>
      <c r="G106" s="247">
        <f t="shared" si="13"/>
        <v>0</v>
      </c>
      <c r="H106" s="247">
        <f t="shared" si="13"/>
        <v>55</v>
      </c>
      <c r="I106" s="247">
        <f t="shared" si="13"/>
        <v>59</v>
      </c>
      <c r="J106" s="247">
        <f t="shared" si="13"/>
        <v>3</v>
      </c>
      <c r="K106" s="247">
        <f t="shared" si="13"/>
        <v>2</v>
      </c>
      <c r="L106" s="247">
        <f t="shared" si="13"/>
        <v>3</v>
      </c>
      <c r="M106" s="247">
        <f t="shared" si="13"/>
        <v>0</v>
      </c>
      <c r="N106" s="247">
        <f t="shared" si="13"/>
        <v>4</v>
      </c>
      <c r="O106" s="247">
        <f t="shared" si="13"/>
        <v>6</v>
      </c>
      <c r="P106" s="247">
        <f t="shared" si="13"/>
        <v>3</v>
      </c>
      <c r="Q106" s="247">
        <f t="shared" si="13"/>
        <v>0</v>
      </c>
      <c r="R106" s="248">
        <f t="shared" si="13"/>
        <v>1</v>
      </c>
      <c r="S106" s="249">
        <f t="shared" si="9"/>
        <v>214</v>
      </c>
    </row>
    <row r="107" spans="1:25" ht="20.25" customHeight="1" x14ac:dyDescent="0.2">
      <c r="A107" s="17">
        <v>6</v>
      </c>
      <c r="B107" s="18" t="s">
        <v>10</v>
      </c>
      <c r="C107" s="246">
        <f t="shared" ref="C107:R107" si="14">C18+C40+C62+C84</f>
        <v>3</v>
      </c>
      <c r="D107" s="247">
        <f t="shared" si="14"/>
        <v>6</v>
      </c>
      <c r="E107" s="247">
        <f t="shared" si="14"/>
        <v>0</v>
      </c>
      <c r="F107" s="247">
        <f t="shared" si="14"/>
        <v>7</v>
      </c>
      <c r="G107" s="247">
        <f t="shared" si="14"/>
        <v>39</v>
      </c>
      <c r="H107" s="247">
        <f t="shared" si="14"/>
        <v>0</v>
      </c>
      <c r="I107" s="247">
        <f t="shared" si="14"/>
        <v>111</v>
      </c>
      <c r="J107" s="247">
        <f t="shared" si="14"/>
        <v>0</v>
      </c>
      <c r="K107" s="247">
        <f t="shared" si="14"/>
        <v>0</v>
      </c>
      <c r="L107" s="247">
        <f t="shared" si="14"/>
        <v>0</v>
      </c>
      <c r="M107" s="247">
        <f t="shared" si="14"/>
        <v>1</v>
      </c>
      <c r="N107" s="247">
        <f t="shared" si="14"/>
        <v>3</v>
      </c>
      <c r="O107" s="247">
        <f t="shared" si="14"/>
        <v>0</v>
      </c>
      <c r="P107" s="247">
        <f t="shared" si="14"/>
        <v>1</v>
      </c>
      <c r="Q107" s="247">
        <f t="shared" si="14"/>
        <v>0</v>
      </c>
      <c r="R107" s="248">
        <f t="shared" si="14"/>
        <v>0</v>
      </c>
      <c r="S107" s="249">
        <f t="shared" si="9"/>
        <v>171</v>
      </c>
    </row>
    <row r="108" spans="1:25" x14ac:dyDescent="0.2">
      <c r="A108" s="17">
        <v>7</v>
      </c>
      <c r="B108" s="18" t="s">
        <v>11</v>
      </c>
      <c r="C108" s="246">
        <f t="shared" ref="C108:R108" si="15">C19+C41+C63+C85</f>
        <v>1</v>
      </c>
      <c r="D108" s="247">
        <f t="shared" si="15"/>
        <v>0</v>
      </c>
      <c r="E108" s="247">
        <f t="shared" si="15"/>
        <v>0</v>
      </c>
      <c r="F108" s="247">
        <f t="shared" si="15"/>
        <v>2</v>
      </c>
      <c r="G108" s="247">
        <f t="shared" si="15"/>
        <v>4</v>
      </c>
      <c r="H108" s="247">
        <f t="shared" si="15"/>
        <v>27</v>
      </c>
      <c r="I108" s="247">
        <f t="shared" si="15"/>
        <v>0</v>
      </c>
      <c r="J108" s="247">
        <f t="shared" si="15"/>
        <v>1</v>
      </c>
      <c r="K108" s="247">
        <f t="shared" si="15"/>
        <v>2</v>
      </c>
      <c r="L108" s="247">
        <f t="shared" si="15"/>
        <v>0</v>
      </c>
      <c r="M108" s="247">
        <f t="shared" si="15"/>
        <v>0</v>
      </c>
      <c r="N108" s="247">
        <f t="shared" si="15"/>
        <v>0</v>
      </c>
      <c r="O108" s="247">
        <f t="shared" si="15"/>
        <v>0</v>
      </c>
      <c r="P108" s="247">
        <f t="shared" si="15"/>
        <v>1</v>
      </c>
      <c r="Q108" s="247">
        <f t="shared" si="15"/>
        <v>0</v>
      </c>
      <c r="R108" s="248">
        <f t="shared" si="15"/>
        <v>3</v>
      </c>
      <c r="S108" s="249">
        <f t="shared" si="9"/>
        <v>41</v>
      </c>
    </row>
    <row r="109" spans="1:25" x14ac:dyDescent="0.2">
      <c r="A109" s="17">
        <v>8</v>
      </c>
      <c r="B109" s="18" t="s">
        <v>12</v>
      </c>
      <c r="C109" s="246">
        <f t="shared" ref="C109:R109" si="16">C20+C42+C64+C86</f>
        <v>8</v>
      </c>
      <c r="D109" s="247">
        <f t="shared" si="16"/>
        <v>18</v>
      </c>
      <c r="E109" s="247">
        <f t="shared" si="16"/>
        <v>85</v>
      </c>
      <c r="F109" s="247">
        <f t="shared" si="16"/>
        <v>69</v>
      </c>
      <c r="G109" s="247">
        <f t="shared" si="16"/>
        <v>6</v>
      </c>
      <c r="H109" s="247">
        <f t="shared" si="16"/>
        <v>3</v>
      </c>
      <c r="I109" s="247">
        <f t="shared" si="16"/>
        <v>9</v>
      </c>
      <c r="J109" s="247">
        <f t="shared" si="16"/>
        <v>0</v>
      </c>
      <c r="K109" s="247">
        <f t="shared" si="16"/>
        <v>53</v>
      </c>
      <c r="L109" s="247">
        <f t="shared" si="16"/>
        <v>2</v>
      </c>
      <c r="M109" s="247">
        <f t="shared" si="16"/>
        <v>6</v>
      </c>
      <c r="N109" s="247">
        <f t="shared" si="16"/>
        <v>6</v>
      </c>
      <c r="O109" s="247">
        <f t="shared" si="16"/>
        <v>8</v>
      </c>
      <c r="P109" s="247">
        <f t="shared" si="16"/>
        <v>4</v>
      </c>
      <c r="Q109" s="247">
        <f t="shared" si="16"/>
        <v>4</v>
      </c>
      <c r="R109" s="248">
        <f t="shared" si="16"/>
        <v>20</v>
      </c>
      <c r="S109" s="249">
        <f t="shared" si="9"/>
        <v>301</v>
      </c>
    </row>
    <row r="110" spans="1:25" x14ac:dyDescent="0.2">
      <c r="A110" s="17">
        <v>9</v>
      </c>
      <c r="B110" s="18" t="s">
        <v>13</v>
      </c>
      <c r="C110" s="246">
        <f t="shared" ref="C110:R110" si="17">C21+C43+C65+C87</f>
        <v>2</v>
      </c>
      <c r="D110" s="247">
        <f t="shared" si="17"/>
        <v>12</v>
      </c>
      <c r="E110" s="247">
        <f t="shared" si="17"/>
        <v>1</v>
      </c>
      <c r="F110" s="247">
        <f t="shared" si="17"/>
        <v>0</v>
      </c>
      <c r="G110" s="247">
        <f t="shared" si="17"/>
        <v>0</v>
      </c>
      <c r="H110" s="247">
        <f t="shared" si="17"/>
        <v>1</v>
      </c>
      <c r="I110" s="247">
        <f t="shared" si="17"/>
        <v>0</v>
      </c>
      <c r="J110" s="247">
        <f t="shared" si="17"/>
        <v>6</v>
      </c>
      <c r="K110" s="247">
        <f t="shared" si="17"/>
        <v>0</v>
      </c>
      <c r="L110" s="247">
        <f t="shared" si="17"/>
        <v>96</v>
      </c>
      <c r="M110" s="247">
        <f t="shared" si="17"/>
        <v>10</v>
      </c>
      <c r="N110" s="247">
        <f t="shared" si="17"/>
        <v>6</v>
      </c>
      <c r="O110" s="247">
        <f t="shared" si="17"/>
        <v>1</v>
      </c>
      <c r="P110" s="247">
        <f t="shared" si="17"/>
        <v>2</v>
      </c>
      <c r="Q110" s="247">
        <f t="shared" si="17"/>
        <v>2</v>
      </c>
      <c r="R110" s="248">
        <f t="shared" si="17"/>
        <v>6</v>
      </c>
      <c r="S110" s="249">
        <f t="shared" si="9"/>
        <v>145</v>
      </c>
    </row>
    <row r="111" spans="1:25" x14ac:dyDescent="0.2">
      <c r="A111" s="17">
        <v>10</v>
      </c>
      <c r="B111" s="18" t="s">
        <v>14</v>
      </c>
      <c r="C111" s="246">
        <f t="shared" ref="C111:R111" si="18">C22+C44+C66+C88</f>
        <v>3</v>
      </c>
      <c r="D111" s="247">
        <f t="shared" si="18"/>
        <v>1</v>
      </c>
      <c r="E111" s="247">
        <f t="shared" si="18"/>
        <v>1</v>
      </c>
      <c r="F111" s="247">
        <f t="shared" si="18"/>
        <v>0</v>
      </c>
      <c r="G111" s="247">
        <f t="shared" si="18"/>
        <v>0</v>
      </c>
      <c r="H111" s="247">
        <f t="shared" si="18"/>
        <v>0</v>
      </c>
      <c r="I111" s="247">
        <f t="shared" si="18"/>
        <v>0</v>
      </c>
      <c r="J111" s="247">
        <f t="shared" si="18"/>
        <v>0</v>
      </c>
      <c r="K111" s="247">
        <f t="shared" si="18"/>
        <v>38</v>
      </c>
      <c r="L111" s="247">
        <f t="shared" si="18"/>
        <v>0</v>
      </c>
      <c r="M111" s="247">
        <f t="shared" si="18"/>
        <v>27</v>
      </c>
      <c r="N111" s="247">
        <f t="shared" si="18"/>
        <v>13</v>
      </c>
      <c r="O111" s="247">
        <f t="shared" si="18"/>
        <v>2</v>
      </c>
      <c r="P111" s="247">
        <f t="shared" si="18"/>
        <v>0</v>
      </c>
      <c r="Q111" s="247">
        <f t="shared" si="18"/>
        <v>3</v>
      </c>
      <c r="R111" s="248">
        <f t="shared" si="18"/>
        <v>1</v>
      </c>
      <c r="S111" s="249">
        <f t="shared" si="9"/>
        <v>89</v>
      </c>
    </row>
    <row r="112" spans="1:25" ht="20.25" customHeight="1" x14ac:dyDescent="0.2">
      <c r="A112" s="17">
        <v>11</v>
      </c>
      <c r="B112" s="18" t="s">
        <v>15</v>
      </c>
      <c r="C112" s="246">
        <f t="shared" ref="C112:R112" si="19">C23+C45+C67+C89</f>
        <v>3</v>
      </c>
      <c r="D112" s="247">
        <f t="shared" si="19"/>
        <v>1</v>
      </c>
      <c r="E112" s="247">
        <f t="shared" si="19"/>
        <v>0</v>
      </c>
      <c r="F112" s="247">
        <f t="shared" si="19"/>
        <v>1</v>
      </c>
      <c r="G112" s="247">
        <f t="shared" si="19"/>
        <v>0</v>
      </c>
      <c r="H112" s="247">
        <f t="shared" si="19"/>
        <v>0</v>
      </c>
      <c r="I112" s="247">
        <f t="shared" si="19"/>
        <v>0</v>
      </c>
      <c r="J112" s="247">
        <f t="shared" si="19"/>
        <v>0</v>
      </c>
      <c r="K112" s="247">
        <f t="shared" si="19"/>
        <v>2</v>
      </c>
      <c r="L112" s="247">
        <f t="shared" si="19"/>
        <v>2</v>
      </c>
      <c r="M112" s="247">
        <f t="shared" si="19"/>
        <v>0</v>
      </c>
      <c r="N112" s="247">
        <f t="shared" si="19"/>
        <v>19</v>
      </c>
      <c r="O112" s="247">
        <f t="shared" si="19"/>
        <v>0</v>
      </c>
      <c r="P112" s="247">
        <f t="shared" si="19"/>
        <v>0</v>
      </c>
      <c r="Q112" s="247">
        <f t="shared" si="19"/>
        <v>0</v>
      </c>
      <c r="R112" s="248">
        <f t="shared" si="19"/>
        <v>1</v>
      </c>
      <c r="S112" s="249">
        <f t="shared" si="9"/>
        <v>29</v>
      </c>
    </row>
    <row r="113" spans="1:19" x14ac:dyDescent="0.2">
      <c r="A113" s="17">
        <v>12</v>
      </c>
      <c r="B113" s="18" t="s">
        <v>16</v>
      </c>
      <c r="C113" s="246">
        <f t="shared" ref="C113:R113" si="20">C24+C46+C68+C90</f>
        <v>17</v>
      </c>
      <c r="D113" s="247">
        <f t="shared" si="20"/>
        <v>3</v>
      </c>
      <c r="E113" s="247">
        <f t="shared" si="20"/>
        <v>3</v>
      </c>
      <c r="F113" s="247">
        <f t="shared" si="20"/>
        <v>2</v>
      </c>
      <c r="G113" s="247">
        <f t="shared" si="20"/>
        <v>2</v>
      </c>
      <c r="H113" s="247">
        <f t="shared" si="20"/>
        <v>0</v>
      </c>
      <c r="I113" s="247">
        <f t="shared" si="20"/>
        <v>0</v>
      </c>
      <c r="J113" s="247">
        <f t="shared" si="20"/>
        <v>2</v>
      </c>
      <c r="K113" s="247">
        <f t="shared" si="20"/>
        <v>4</v>
      </c>
      <c r="L113" s="247">
        <f t="shared" si="20"/>
        <v>14</v>
      </c>
      <c r="M113" s="247">
        <f t="shared" si="20"/>
        <v>97</v>
      </c>
      <c r="N113" s="247">
        <f t="shared" si="20"/>
        <v>0</v>
      </c>
      <c r="O113" s="247">
        <f t="shared" si="20"/>
        <v>27</v>
      </c>
      <c r="P113" s="247">
        <f t="shared" si="20"/>
        <v>4</v>
      </c>
      <c r="Q113" s="247">
        <f t="shared" si="20"/>
        <v>1</v>
      </c>
      <c r="R113" s="248">
        <f t="shared" si="20"/>
        <v>0</v>
      </c>
      <c r="S113" s="249">
        <f t="shared" si="9"/>
        <v>176</v>
      </c>
    </row>
    <row r="114" spans="1:19" x14ac:dyDescent="0.2">
      <c r="A114" s="17">
        <v>13</v>
      </c>
      <c r="B114" s="18" t="s">
        <v>17</v>
      </c>
      <c r="C114" s="246">
        <f t="shared" ref="C114:R114" si="21">C25+C47+C69+C91</f>
        <v>7</v>
      </c>
      <c r="D114" s="247">
        <f t="shared" si="21"/>
        <v>3</v>
      </c>
      <c r="E114" s="247">
        <f t="shared" si="21"/>
        <v>1</v>
      </c>
      <c r="F114" s="247">
        <f t="shared" si="21"/>
        <v>1</v>
      </c>
      <c r="G114" s="247">
        <f t="shared" si="21"/>
        <v>4</v>
      </c>
      <c r="H114" s="247">
        <f t="shared" si="21"/>
        <v>0</v>
      </c>
      <c r="I114" s="247">
        <f t="shared" si="21"/>
        <v>0</v>
      </c>
      <c r="J114" s="247">
        <f t="shared" si="21"/>
        <v>0</v>
      </c>
      <c r="K114" s="247">
        <f t="shared" si="21"/>
        <v>0</v>
      </c>
      <c r="L114" s="247">
        <f t="shared" si="21"/>
        <v>1</v>
      </c>
      <c r="M114" s="247">
        <f t="shared" si="21"/>
        <v>4</v>
      </c>
      <c r="N114" s="247">
        <f t="shared" si="21"/>
        <v>37</v>
      </c>
      <c r="O114" s="247">
        <f t="shared" si="21"/>
        <v>0</v>
      </c>
      <c r="P114" s="247">
        <f t="shared" si="21"/>
        <v>42</v>
      </c>
      <c r="Q114" s="247">
        <f t="shared" si="21"/>
        <v>3</v>
      </c>
      <c r="R114" s="248">
        <f t="shared" si="21"/>
        <v>23</v>
      </c>
      <c r="S114" s="249">
        <f t="shared" si="9"/>
        <v>126</v>
      </c>
    </row>
    <row r="115" spans="1:19" x14ac:dyDescent="0.2">
      <c r="A115" s="17">
        <v>14</v>
      </c>
      <c r="B115" s="18" t="s">
        <v>18</v>
      </c>
      <c r="C115" s="246">
        <f t="shared" ref="C115:R115" si="22">C26+C48+C70+C92</f>
        <v>13</v>
      </c>
      <c r="D115" s="247">
        <f t="shared" si="22"/>
        <v>1</v>
      </c>
      <c r="E115" s="247">
        <f t="shared" si="22"/>
        <v>0</v>
      </c>
      <c r="F115" s="247">
        <f t="shared" si="22"/>
        <v>0</v>
      </c>
      <c r="G115" s="247">
        <f t="shared" si="22"/>
        <v>1</v>
      </c>
      <c r="H115" s="247">
        <f t="shared" si="22"/>
        <v>1</v>
      </c>
      <c r="I115" s="247">
        <f t="shared" si="22"/>
        <v>0</v>
      </c>
      <c r="J115" s="247">
        <f t="shared" si="22"/>
        <v>0</v>
      </c>
      <c r="K115" s="247">
        <f t="shared" si="22"/>
        <v>0</v>
      </c>
      <c r="L115" s="247">
        <f t="shared" si="22"/>
        <v>0</v>
      </c>
      <c r="M115" s="247">
        <f t="shared" si="22"/>
        <v>0</v>
      </c>
      <c r="N115" s="247">
        <f t="shared" si="22"/>
        <v>4</v>
      </c>
      <c r="O115" s="247">
        <f t="shared" si="22"/>
        <v>40</v>
      </c>
      <c r="P115" s="247">
        <f t="shared" si="22"/>
        <v>0</v>
      </c>
      <c r="Q115" s="247">
        <f t="shared" si="22"/>
        <v>47</v>
      </c>
      <c r="R115" s="248">
        <f t="shared" si="22"/>
        <v>26</v>
      </c>
      <c r="S115" s="249">
        <f t="shared" si="9"/>
        <v>133</v>
      </c>
    </row>
    <row r="116" spans="1:19" ht="12.75" thickBot="1" x14ac:dyDescent="0.25">
      <c r="A116" s="19">
        <v>15</v>
      </c>
      <c r="B116" s="20" t="s">
        <v>19</v>
      </c>
      <c r="C116" s="281">
        <f t="shared" ref="C116:R116" si="23">C27+C49+C71+C93</f>
        <v>3</v>
      </c>
      <c r="D116" s="282">
        <f t="shared" si="23"/>
        <v>1</v>
      </c>
      <c r="E116" s="282">
        <f t="shared" si="23"/>
        <v>0</v>
      </c>
      <c r="F116" s="282">
        <f t="shared" si="23"/>
        <v>0</v>
      </c>
      <c r="G116" s="282">
        <f t="shared" si="23"/>
        <v>0</v>
      </c>
      <c r="H116" s="282">
        <f t="shared" si="23"/>
        <v>0</v>
      </c>
      <c r="I116" s="282">
        <f t="shared" si="23"/>
        <v>0</v>
      </c>
      <c r="J116" s="282">
        <f t="shared" si="23"/>
        <v>1</v>
      </c>
      <c r="K116" s="282">
        <f t="shared" si="23"/>
        <v>1</v>
      </c>
      <c r="L116" s="282">
        <f t="shared" si="23"/>
        <v>1</v>
      </c>
      <c r="M116" s="282">
        <f t="shared" si="23"/>
        <v>0</v>
      </c>
      <c r="N116" s="282">
        <f t="shared" si="23"/>
        <v>2</v>
      </c>
      <c r="O116" s="282">
        <f t="shared" si="23"/>
        <v>5</v>
      </c>
      <c r="P116" s="282">
        <f t="shared" si="23"/>
        <v>17</v>
      </c>
      <c r="Q116" s="282">
        <f t="shared" si="23"/>
        <v>0</v>
      </c>
      <c r="R116" s="283">
        <f t="shared" si="23"/>
        <v>0</v>
      </c>
      <c r="S116" s="284">
        <f t="shared" si="9"/>
        <v>31</v>
      </c>
    </row>
    <row r="117" spans="1:19" s="21" customFormat="1" ht="27.75" customHeight="1" thickBot="1" x14ac:dyDescent="0.25">
      <c r="A117" s="285"/>
      <c r="B117" s="285" t="s">
        <v>153</v>
      </c>
      <c r="C117" s="286">
        <f>SUM(C102:C116)</f>
        <v>237</v>
      </c>
      <c r="D117" s="287">
        <f t="shared" ref="D117:S117" si="24">SUM(D102:D116)</f>
        <v>203</v>
      </c>
      <c r="E117" s="287">
        <f t="shared" si="24"/>
        <v>195</v>
      </c>
      <c r="F117" s="287">
        <f t="shared" si="24"/>
        <v>185</v>
      </c>
      <c r="G117" s="287">
        <f t="shared" si="24"/>
        <v>163</v>
      </c>
      <c r="H117" s="287">
        <f t="shared" si="24"/>
        <v>95</v>
      </c>
      <c r="I117" s="287">
        <f t="shared" si="24"/>
        <v>200</v>
      </c>
      <c r="J117" s="287">
        <f t="shared" si="24"/>
        <v>156</v>
      </c>
      <c r="K117" s="287">
        <f t="shared" si="24"/>
        <v>179</v>
      </c>
      <c r="L117" s="287">
        <f t="shared" si="24"/>
        <v>147</v>
      </c>
      <c r="M117" s="287">
        <f t="shared" si="24"/>
        <v>164</v>
      </c>
      <c r="N117" s="287">
        <f t="shared" si="24"/>
        <v>151</v>
      </c>
      <c r="O117" s="287">
        <f t="shared" si="24"/>
        <v>140</v>
      </c>
      <c r="P117" s="287">
        <f t="shared" si="24"/>
        <v>169</v>
      </c>
      <c r="Q117" s="287">
        <f t="shared" si="24"/>
        <v>78</v>
      </c>
      <c r="R117" s="288">
        <f t="shared" si="24"/>
        <v>108</v>
      </c>
      <c r="S117" s="289">
        <f t="shared" si="24"/>
        <v>2570</v>
      </c>
    </row>
    <row r="118" spans="1:19" x14ac:dyDescent="0.2">
      <c r="A118" s="23" t="s">
        <v>21</v>
      </c>
      <c r="C118" s="16"/>
      <c r="D118" s="16"/>
      <c r="E118" s="16"/>
      <c r="F118" s="16"/>
      <c r="G118" s="29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1:19" x14ac:dyDescent="0.2">
      <c r="C119" s="16"/>
      <c r="D119" s="16"/>
      <c r="E119" s="16"/>
      <c r="F119" s="16"/>
      <c r="G119" s="29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spans="1:19" ht="13.5" thickBot="1" x14ac:dyDescent="0.25">
      <c r="A120" s="5" t="s">
        <v>50</v>
      </c>
      <c r="C120" s="16"/>
      <c r="D120" s="16"/>
      <c r="E120" s="16"/>
      <c r="F120" s="16"/>
      <c r="G120" s="29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</row>
    <row r="121" spans="1:19" s="6" customFormat="1" ht="26.25" customHeight="1" thickBot="1" x14ac:dyDescent="0.25">
      <c r="A121" s="312"/>
      <c r="B121" s="312"/>
      <c r="C121" s="313" t="s">
        <v>51</v>
      </c>
      <c r="D121" s="313"/>
      <c r="E121" s="313"/>
      <c r="F121" s="313"/>
      <c r="G121" s="313"/>
      <c r="H121" s="313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  <c r="S121" s="313"/>
    </row>
    <row r="122" spans="1:19" s="6" customFormat="1" ht="26.25" customHeight="1" thickBot="1" x14ac:dyDescent="0.25">
      <c r="A122" s="312"/>
      <c r="B122" s="312"/>
      <c r="C122" s="313" t="s">
        <v>103</v>
      </c>
      <c r="D122" s="313"/>
      <c r="E122" s="313"/>
      <c r="F122" s="313"/>
      <c r="G122" s="313"/>
      <c r="H122" s="313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  <c r="S122" s="313"/>
    </row>
    <row r="123" spans="1:19" s="6" customFormat="1" ht="68.25" customHeight="1" thickBot="1" x14ac:dyDescent="0.25">
      <c r="A123" s="8" t="s">
        <v>3</v>
      </c>
      <c r="B123" s="9" t="s">
        <v>4</v>
      </c>
      <c r="C123" s="12" t="s">
        <v>28</v>
      </c>
      <c r="D123" s="12" t="s">
        <v>29</v>
      </c>
      <c r="E123" s="12" t="s">
        <v>30</v>
      </c>
      <c r="F123" s="12" t="s">
        <v>31</v>
      </c>
      <c r="G123" s="12" t="s">
        <v>32</v>
      </c>
      <c r="H123" s="12" t="s">
        <v>33</v>
      </c>
      <c r="I123" s="12" t="s">
        <v>34</v>
      </c>
      <c r="J123" s="12" t="s">
        <v>35</v>
      </c>
      <c r="K123" s="12" t="s">
        <v>36</v>
      </c>
      <c r="L123" s="12" t="s">
        <v>37</v>
      </c>
      <c r="M123" s="12" t="s">
        <v>38</v>
      </c>
      <c r="N123" s="12" t="s">
        <v>39</v>
      </c>
      <c r="O123" s="12" t="s">
        <v>40</v>
      </c>
      <c r="P123" s="12" t="s">
        <v>41</v>
      </c>
      <c r="Q123" s="12" t="s">
        <v>42</v>
      </c>
      <c r="R123" s="30" t="s">
        <v>43</v>
      </c>
      <c r="S123" s="30" t="s">
        <v>2</v>
      </c>
    </row>
    <row r="124" spans="1:19" ht="15" customHeight="1" x14ac:dyDescent="0.2">
      <c r="A124" s="14">
        <v>1</v>
      </c>
      <c r="B124" s="15" t="s">
        <v>5</v>
      </c>
      <c r="C124" s="49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1</v>
      </c>
      <c r="M124" s="50">
        <v>0</v>
      </c>
      <c r="N124" s="50">
        <v>1</v>
      </c>
      <c r="O124" s="50">
        <v>0</v>
      </c>
      <c r="P124" s="50">
        <v>0</v>
      </c>
      <c r="Q124" s="50">
        <v>0</v>
      </c>
      <c r="R124" s="51">
        <v>0</v>
      </c>
      <c r="S124" s="206">
        <f>SUM(C124:R124)</f>
        <v>2</v>
      </c>
    </row>
    <row r="125" spans="1:19" ht="12.75" customHeight="1" x14ac:dyDescent="0.2">
      <c r="A125" s="17">
        <v>2</v>
      </c>
      <c r="B125" s="18" t="s">
        <v>6</v>
      </c>
      <c r="C125" s="46">
        <v>0</v>
      </c>
      <c r="D125" s="44">
        <v>0</v>
      </c>
      <c r="E125" s="44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7">
        <v>0</v>
      </c>
      <c r="S125" s="207">
        <f>SUM(C125:R125)</f>
        <v>0</v>
      </c>
    </row>
    <row r="126" spans="1:19" x14ac:dyDescent="0.2">
      <c r="A126" s="17">
        <v>3</v>
      </c>
      <c r="B126" s="18" t="s">
        <v>7</v>
      </c>
      <c r="C126" s="46">
        <v>0</v>
      </c>
      <c r="D126" s="44">
        <v>4</v>
      </c>
      <c r="E126" s="44">
        <v>0</v>
      </c>
      <c r="F126" s="44">
        <v>3</v>
      </c>
      <c r="G126" s="44">
        <v>0</v>
      </c>
      <c r="H126" s="44">
        <v>0</v>
      </c>
      <c r="I126" s="44">
        <v>0</v>
      </c>
      <c r="J126" s="44">
        <v>1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7">
        <v>0</v>
      </c>
      <c r="S126" s="207">
        <f t="shared" ref="S126:S138" si="25">SUM(C126:R126)</f>
        <v>8</v>
      </c>
    </row>
    <row r="127" spans="1:19" x14ac:dyDescent="0.2">
      <c r="A127" s="17">
        <v>4</v>
      </c>
      <c r="B127" s="18" t="s">
        <v>8</v>
      </c>
      <c r="C127" s="46">
        <v>0</v>
      </c>
      <c r="D127" s="44"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7">
        <v>0</v>
      </c>
      <c r="S127" s="207">
        <f t="shared" si="25"/>
        <v>0</v>
      </c>
    </row>
    <row r="128" spans="1:19" x14ac:dyDescent="0.2">
      <c r="A128" s="17">
        <v>5</v>
      </c>
      <c r="B128" s="18" t="s">
        <v>9</v>
      </c>
      <c r="C128" s="46">
        <v>0</v>
      </c>
      <c r="D128" s="44">
        <v>0</v>
      </c>
      <c r="E128" s="44">
        <v>0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0</v>
      </c>
      <c r="R128" s="47">
        <v>0</v>
      </c>
      <c r="S128" s="207">
        <f t="shared" si="25"/>
        <v>0</v>
      </c>
    </row>
    <row r="129" spans="1:25" ht="20.25" customHeight="1" x14ac:dyDescent="0.2">
      <c r="A129" s="17">
        <v>6</v>
      </c>
      <c r="B129" s="18" t="s">
        <v>10</v>
      </c>
      <c r="C129" s="46">
        <v>0</v>
      </c>
      <c r="D129" s="44">
        <v>0</v>
      </c>
      <c r="E129" s="44">
        <v>0</v>
      </c>
      <c r="F129" s="44">
        <v>0</v>
      </c>
      <c r="G129" s="44">
        <v>0</v>
      </c>
      <c r="H129" s="44">
        <v>0</v>
      </c>
      <c r="I129" s="44">
        <v>1</v>
      </c>
      <c r="J129" s="44">
        <v>0</v>
      </c>
      <c r="K129" s="44">
        <v>0</v>
      </c>
      <c r="L129" s="44">
        <v>1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7">
        <v>0</v>
      </c>
      <c r="S129" s="207">
        <f t="shared" si="25"/>
        <v>2</v>
      </c>
    </row>
    <row r="130" spans="1:25" x14ac:dyDescent="0.2">
      <c r="A130" s="17">
        <v>7</v>
      </c>
      <c r="B130" s="18" t="s">
        <v>11</v>
      </c>
      <c r="C130" s="46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0</v>
      </c>
      <c r="R130" s="47">
        <v>0</v>
      </c>
      <c r="S130" s="207">
        <f t="shared" si="25"/>
        <v>0</v>
      </c>
    </row>
    <row r="131" spans="1:25" x14ac:dyDescent="0.2">
      <c r="A131" s="17">
        <v>8</v>
      </c>
      <c r="B131" s="18" t="s">
        <v>12</v>
      </c>
      <c r="C131" s="46">
        <v>0</v>
      </c>
      <c r="D131" s="44">
        <v>0</v>
      </c>
      <c r="E131" s="44">
        <v>1</v>
      </c>
      <c r="F131" s="44">
        <v>1</v>
      </c>
      <c r="G131" s="44">
        <v>0</v>
      </c>
      <c r="H131" s="44">
        <v>0</v>
      </c>
      <c r="I131" s="44">
        <v>1</v>
      </c>
      <c r="J131" s="44">
        <v>0</v>
      </c>
      <c r="K131" s="44">
        <v>3</v>
      </c>
      <c r="L131" s="44">
        <v>0</v>
      </c>
      <c r="M131" s="44">
        <v>0</v>
      </c>
      <c r="N131" s="44">
        <v>0</v>
      </c>
      <c r="O131" s="44">
        <v>0</v>
      </c>
      <c r="P131" s="44">
        <v>0</v>
      </c>
      <c r="Q131" s="44">
        <v>0</v>
      </c>
      <c r="R131" s="47">
        <v>0</v>
      </c>
      <c r="S131" s="207">
        <f t="shared" si="25"/>
        <v>6</v>
      </c>
    </row>
    <row r="132" spans="1:25" x14ac:dyDescent="0.2">
      <c r="A132" s="17">
        <v>9</v>
      </c>
      <c r="B132" s="18" t="s">
        <v>13</v>
      </c>
      <c r="C132" s="46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0</v>
      </c>
      <c r="R132" s="47">
        <v>0</v>
      </c>
      <c r="S132" s="207">
        <f t="shared" si="25"/>
        <v>0</v>
      </c>
    </row>
    <row r="133" spans="1:25" x14ac:dyDescent="0.2">
      <c r="A133" s="17">
        <v>10</v>
      </c>
      <c r="B133" s="18" t="s">
        <v>14</v>
      </c>
      <c r="C133" s="46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0</v>
      </c>
      <c r="Q133" s="44">
        <v>0</v>
      </c>
      <c r="R133" s="47">
        <v>0</v>
      </c>
      <c r="S133" s="207">
        <f t="shared" si="25"/>
        <v>0</v>
      </c>
    </row>
    <row r="134" spans="1:25" ht="20.25" customHeight="1" x14ac:dyDescent="0.2">
      <c r="A134" s="17">
        <v>11</v>
      </c>
      <c r="B134" s="18" t="s">
        <v>15</v>
      </c>
      <c r="C134" s="46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7">
        <v>0</v>
      </c>
      <c r="S134" s="207">
        <f t="shared" si="25"/>
        <v>0</v>
      </c>
    </row>
    <row r="135" spans="1:25" x14ac:dyDescent="0.2">
      <c r="A135" s="17">
        <v>12</v>
      </c>
      <c r="B135" s="18" t="s">
        <v>16</v>
      </c>
      <c r="C135" s="46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7">
        <v>0</v>
      </c>
      <c r="S135" s="207">
        <f t="shared" si="25"/>
        <v>0</v>
      </c>
    </row>
    <row r="136" spans="1:25" x14ac:dyDescent="0.2">
      <c r="A136" s="17">
        <v>13</v>
      </c>
      <c r="B136" s="18" t="s">
        <v>17</v>
      </c>
      <c r="C136" s="46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47">
        <v>0</v>
      </c>
      <c r="S136" s="207">
        <f t="shared" si="25"/>
        <v>0</v>
      </c>
    </row>
    <row r="137" spans="1:25" x14ac:dyDescent="0.2">
      <c r="A137" s="17">
        <v>14</v>
      </c>
      <c r="B137" s="18" t="s">
        <v>18</v>
      </c>
      <c r="C137" s="46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1</v>
      </c>
      <c r="P137" s="44">
        <v>0</v>
      </c>
      <c r="Q137" s="44">
        <v>0</v>
      </c>
      <c r="R137" s="47">
        <v>0</v>
      </c>
      <c r="S137" s="207">
        <f t="shared" si="25"/>
        <v>1</v>
      </c>
    </row>
    <row r="138" spans="1:25" ht="12.75" thickBot="1" x14ac:dyDescent="0.25">
      <c r="A138" s="19">
        <v>15</v>
      </c>
      <c r="B138" s="20" t="s">
        <v>19</v>
      </c>
      <c r="C138" s="233">
        <v>0</v>
      </c>
      <c r="D138" s="234">
        <v>0</v>
      </c>
      <c r="E138" s="234">
        <v>0</v>
      </c>
      <c r="F138" s="234">
        <v>0</v>
      </c>
      <c r="G138" s="234">
        <v>0</v>
      </c>
      <c r="H138" s="234">
        <v>0</v>
      </c>
      <c r="I138" s="234">
        <v>0</v>
      </c>
      <c r="J138" s="234">
        <v>0</v>
      </c>
      <c r="K138" s="234">
        <v>0</v>
      </c>
      <c r="L138" s="234">
        <v>0</v>
      </c>
      <c r="M138" s="234">
        <v>0</v>
      </c>
      <c r="N138" s="234">
        <v>0</v>
      </c>
      <c r="O138" s="234">
        <v>0</v>
      </c>
      <c r="P138" s="234">
        <v>0</v>
      </c>
      <c r="Q138" s="234">
        <v>0</v>
      </c>
      <c r="R138" s="235">
        <v>0</v>
      </c>
      <c r="S138" s="236">
        <f t="shared" si="25"/>
        <v>0</v>
      </c>
    </row>
    <row r="139" spans="1:25" s="21" customFormat="1" ht="27.75" customHeight="1" thickBot="1" x14ac:dyDescent="0.25">
      <c r="A139" s="285"/>
      <c r="B139" s="285" t="s">
        <v>153</v>
      </c>
      <c r="C139" s="286">
        <f>SUM(C124:C138)</f>
        <v>0</v>
      </c>
      <c r="D139" s="287">
        <f t="shared" ref="D139:S139" si="26">SUM(D124:D138)</f>
        <v>4</v>
      </c>
      <c r="E139" s="287">
        <f t="shared" si="26"/>
        <v>1</v>
      </c>
      <c r="F139" s="287">
        <f t="shared" si="26"/>
        <v>4</v>
      </c>
      <c r="G139" s="287">
        <f t="shared" si="26"/>
        <v>0</v>
      </c>
      <c r="H139" s="287">
        <f t="shared" si="26"/>
        <v>0</v>
      </c>
      <c r="I139" s="287">
        <f t="shared" si="26"/>
        <v>2</v>
      </c>
      <c r="J139" s="287">
        <f t="shared" si="26"/>
        <v>1</v>
      </c>
      <c r="K139" s="287">
        <f t="shared" si="26"/>
        <v>3</v>
      </c>
      <c r="L139" s="287">
        <f t="shared" si="26"/>
        <v>2</v>
      </c>
      <c r="M139" s="287">
        <f t="shared" si="26"/>
        <v>0</v>
      </c>
      <c r="N139" s="287">
        <f t="shared" si="26"/>
        <v>1</v>
      </c>
      <c r="O139" s="287">
        <f t="shared" si="26"/>
        <v>1</v>
      </c>
      <c r="P139" s="287">
        <f t="shared" si="26"/>
        <v>0</v>
      </c>
      <c r="Q139" s="287">
        <f t="shared" si="26"/>
        <v>0</v>
      </c>
      <c r="R139" s="288">
        <f t="shared" si="26"/>
        <v>0</v>
      </c>
      <c r="S139" s="289">
        <f t="shared" si="26"/>
        <v>19</v>
      </c>
      <c r="Y139" s="21" t="s">
        <v>101</v>
      </c>
    </row>
    <row r="140" spans="1:25" x14ac:dyDescent="0.2">
      <c r="A140" s="23" t="s">
        <v>21</v>
      </c>
      <c r="C140" s="16"/>
      <c r="D140" s="16"/>
      <c r="E140" s="16"/>
      <c r="F140" s="16"/>
      <c r="G140" s="29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</row>
    <row r="141" spans="1:25" x14ac:dyDescent="0.2">
      <c r="C141" s="16"/>
      <c r="D141" s="16"/>
      <c r="E141" s="16"/>
      <c r="F141" s="16"/>
      <c r="G141" s="29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</row>
    <row r="142" spans="1:25" ht="13.5" thickBot="1" x14ac:dyDescent="0.25">
      <c r="A142" s="5" t="s">
        <v>52</v>
      </c>
      <c r="C142" s="16"/>
      <c r="D142" s="16"/>
      <c r="E142" s="16"/>
      <c r="F142" s="16"/>
      <c r="G142" s="29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</row>
    <row r="143" spans="1:25" s="6" customFormat="1" ht="26.25" customHeight="1" thickBot="1" x14ac:dyDescent="0.25">
      <c r="A143" s="312"/>
      <c r="B143" s="312"/>
      <c r="C143" s="313" t="s">
        <v>51</v>
      </c>
      <c r="D143" s="313"/>
      <c r="E143" s="313"/>
      <c r="F143" s="313"/>
      <c r="G143" s="313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  <c r="S143" s="313"/>
    </row>
    <row r="144" spans="1:25" s="6" customFormat="1" ht="26.25" customHeight="1" thickBot="1" x14ac:dyDescent="0.25">
      <c r="A144" s="312"/>
      <c r="B144" s="312"/>
      <c r="C144" s="313" t="s">
        <v>104</v>
      </c>
      <c r="D144" s="313"/>
      <c r="E144" s="313"/>
      <c r="F144" s="313"/>
      <c r="G144" s="313"/>
      <c r="H144" s="313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  <c r="S144" s="313"/>
    </row>
    <row r="145" spans="1:19" s="6" customFormat="1" ht="68.25" customHeight="1" thickBot="1" x14ac:dyDescent="0.25">
      <c r="A145" s="8" t="s">
        <v>3</v>
      </c>
      <c r="B145" s="9" t="s">
        <v>4</v>
      </c>
      <c r="C145" s="12" t="s">
        <v>28</v>
      </c>
      <c r="D145" s="12" t="s">
        <v>29</v>
      </c>
      <c r="E145" s="12" t="s">
        <v>30</v>
      </c>
      <c r="F145" s="12" t="s">
        <v>31</v>
      </c>
      <c r="G145" s="12" t="s">
        <v>32</v>
      </c>
      <c r="H145" s="12" t="s">
        <v>33</v>
      </c>
      <c r="I145" s="12" t="s">
        <v>34</v>
      </c>
      <c r="J145" s="12" t="s">
        <v>35</v>
      </c>
      <c r="K145" s="12" t="s">
        <v>36</v>
      </c>
      <c r="L145" s="12" t="s">
        <v>37</v>
      </c>
      <c r="M145" s="12" t="s">
        <v>38</v>
      </c>
      <c r="N145" s="12" t="s">
        <v>39</v>
      </c>
      <c r="O145" s="12" t="s">
        <v>40</v>
      </c>
      <c r="P145" s="12" t="s">
        <v>41</v>
      </c>
      <c r="Q145" s="12" t="s">
        <v>42</v>
      </c>
      <c r="R145" s="30" t="s">
        <v>43</v>
      </c>
      <c r="S145" s="30" t="s">
        <v>2</v>
      </c>
    </row>
    <row r="146" spans="1:19" ht="15" customHeight="1" x14ac:dyDescent="0.2">
      <c r="A146" s="14">
        <v>1</v>
      </c>
      <c r="B146" s="15" t="s">
        <v>5</v>
      </c>
      <c r="C146" s="49">
        <v>0</v>
      </c>
      <c r="D146" s="50">
        <v>29</v>
      </c>
      <c r="E146" s="50">
        <v>1</v>
      </c>
      <c r="F146" s="50">
        <v>3</v>
      </c>
      <c r="G146" s="50">
        <v>5</v>
      </c>
      <c r="H146" s="50">
        <v>0</v>
      </c>
      <c r="I146" s="50">
        <v>0</v>
      </c>
      <c r="J146" s="50">
        <v>1</v>
      </c>
      <c r="K146" s="50">
        <v>7</v>
      </c>
      <c r="L146" s="50">
        <v>4</v>
      </c>
      <c r="M146" s="50">
        <v>6</v>
      </c>
      <c r="N146" s="50">
        <v>13</v>
      </c>
      <c r="O146" s="50">
        <v>11</v>
      </c>
      <c r="P146" s="50">
        <v>10</v>
      </c>
      <c r="Q146" s="50">
        <v>2</v>
      </c>
      <c r="R146" s="51">
        <v>5</v>
      </c>
      <c r="S146" s="206">
        <f>SUM(C146:R146)</f>
        <v>97</v>
      </c>
    </row>
    <row r="147" spans="1:19" ht="12.75" customHeight="1" x14ac:dyDescent="0.2">
      <c r="A147" s="17">
        <v>2</v>
      </c>
      <c r="B147" s="18" t="s">
        <v>6</v>
      </c>
      <c r="C147" s="46">
        <v>32</v>
      </c>
      <c r="D147" s="44">
        <v>0</v>
      </c>
      <c r="E147" s="44">
        <v>8</v>
      </c>
      <c r="F147" s="44">
        <v>7</v>
      </c>
      <c r="G147" s="44">
        <v>0</v>
      </c>
      <c r="H147" s="44">
        <v>1</v>
      </c>
      <c r="I147" s="44">
        <v>0</v>
      </c>
      <c r="J147" s="44">
        <v>3</v>
      </c>
      <c r="K147" s="44">
        <v>18</v>
      </c>
      <c r="L147" s="44">
        <v>3</v>
      </c>
      <c r="M147" s="44">
        <v>0</v>
      </c>
      <c r="N147" s="44">
        <v>4</v>
      </c>
      <c r="O147" s="44">
        <v>2</v>
      </c>
      <c r="P147" s="44">
        <v>5</v>
      </c>
      <c r="Q147" s="44">
        <v>1</v>
      </c>
      <c r="R147" s="47">
        <v>3</v>
      </c>
      <c r="S147" s="207">
        <f>SUM(C147:R147)</f>
        <v>87</v>
      </c>
    </row>
    <row r="148" spans="1:19" x14ac:dyDescent="0.2">
      <c r="A148" s="17">
        <v>3</v>
      </c>
      <c r="B148" s="18" t="s">
        <v>7</v>
      </c>
      <c r="C148" s="46">
        <v>1</v>
      </c>
      <c r="D148" s="44">
        <v>36</v>
      </c>
      <c r="E148" s="44">
        <v>0</v>
      </c>
      <c r="F148" s="44">
        <v>5</v>
      </c>
      <c r="G148" s="44">
        <v>1</v>
      </c>
      <c r="H148" s="44">
        <v>1</v>
      </c>
      <c r="I148" s="44">
        <v>2</v>
      </c>
      <c r="J148" s="44">
        <v>16</v>
      </c>
      <c r="K148" s="44">
        <v>11</v>
      </c>
      <c r="L148" s="44">
        <v>2</v>
      </c>
      <c r="M148" s="44">
        <v>3</v>
      </c>
      <c r="N148" s="44">
        <v>1</v>
      </c>
      <c r="O148" s="44">
        <v>2</v>
      </c>
      <c r="P148" s="44">
        <v>5</v>
      </c>
      <c r="Q148" s="44">
        <v>0</v>
      </c>
      <c r="R148" s="47">
        <v>16</v>
      </c>
      <c r="S148" s="207">
        <f t="shared" ref="S148:S160" si="27">SUM(C148:R148)</f>
        <v>102</v>
      </c>
    </row>
    <row r="149" spans="1:19" x14ac:dyDescent="0.2">
      <c r="A149" s="17">
        <v>4</v>
      </c>
      <c r="B149" s="18" t="s">
        <v>8</v>
      </c>
      <c r="C149" s="46">
        <v>9</v>
      </c>
      <c r="D149" s="44">
        <v>15</v>
      </c>
      <c r="E149" s="44">
        <v>23</v>
      </c>
      <c r="F149" s="44">
        <v>1</v>
      </c>
      <c r="G149" s="44">
        <v>19</v>
      </c>
      <c r="H149" s="44">
        <v>6</v>
      </c>
      <c r="I149" s="44">
        <v>7</v>
      </c>
      <c r="J149" s="44">
        <v>25</v>
      </c>
      <c r="K149" s="44">
        <v>3</v>
      </c>
      <c r="L149" s="44">
        <v>3</v>
      </c>
      <c r="M149" s="44">
        <v>4</v>
      </c>
      <c r="N149" s="44">
        <v>1</v>
      </c>
      <c r="O149" s="44">
        <v>6</v>
      </c>
      <c r="P149" s="44">
        <v>6</v>
      </c>
      <c r="Q149" s="44">
        <v>3</v>
      </c>
      <c r="R149" s="47">
        <v>27</v>
      </c>
      <c r="S149" s="207">
        <f t="shared" si="27"/>
        <v>158</v>
      </c>
    </row>
    <row r="150" spans="1:19" x14ac:dyDescent="0.2">
      <c r="A150" s="17">
        <v>5</v>
      </c>
      <c r="B150" s="18" t="s">
        <v>9</v>
      </c>
      <c r="C150" s="46">
        <v>9</v>
      </c>
      <c r="D150" s="44">
        <v>14</v>
      </c>
      <c r="E150" s="44">
        <v>5</v>
      </c>
      <c r="F150" s="44">
        <v>24</v>
      </c>
      <c r="G150" s="44">
        <v>0</v>
      </c>
      <c r="H150" s="44">
        <v>16</v>
      </c>
      <c r="I150" s="44">
        <v>29</v>
      </c>
      <c r="J150" s="44">
        <v>7</v>
      </c>
      <c r="K150" s="44">
        <v>2</v>
      </c>
      <c r="L150" s="44">
        <v>0</v>
      </c>
      <c r="M150" s="44">
        <v>0</v>
      </c>
      <c r="N150" s="44">
        <v>1</v>
      </c>
      <c r="O150" s="44">
        <v>3</v>
      </c>
      <c r="P150" s="44">
        <v>8</v>
      </c>
      <c r="Q150" s="44">
        <v>2</v>
      </c>
      <c r="R150" s="47">
        <v>18</v>
      </c>
      <c r="S150" s="207">
        <f t="shared" si="27"/>
        <v>138</v>
      </c>
    </row>
    <row r="151" spans="1:19" ht="20.25" customHeight="1" x14ac:dyDescent="0.2">
      <c r="A151" s="17">
        <v>6</v>
      </c>
      <c r="B151" s="18" t="s">
        <v>10</v>
      </c>
      <c r="C151" s="46">
        <v>3</v>
      </c>
      <c r="D151" s="44">
        <v>2</v>
      </c>
      <c r="E151" s="44">
        <v>2</v>
      </c>
      <c r="F151" s="44">
        <v>1</v>
      </c>
      <c r="G151" s="44">
        <v>7</v>
      </c>
      <c r="H151" s="44">
        <v>0</v>
      </c>
      <c r="I151" s="44">
        <v>21</v>
      </c>
      <c r="J151" s="44">
        <v>1</v>
      </c>
      <c r="K151" s="44">
        <v>0</v>
      </c>
      <c r="L151" s="44">
        <v>0</v>
      </c>
      <c r="M151" s="44">
        <v>0</v>
      </c>
      <c r="N151" s="44">
        <v>0</v>
      </c>
      <c r="O151" s="44">
        <v>0</v>
      </c>
      <c r="P151" s="44">
        <v>1</v>
      </c>
      <c r="Q151" s="44">
        <v>0</v>
      </c>
      <c r="R151" s="47">
        <v>0</v>
      </c>
      <c r="S151" s="207">
        <f t="shared" si="27"/>
        <v>38</v>
      </c>
    </row>
    <row r="152" spans="1:19" x14ac:dyDescent="0.2">
      <c r="A152" s="17">
        <v>7</v>
      </c>
      <c r="B152" s="18" t="s">
        <v>11</v>
      </c>
      <c r="C152" s="46">
        <v>2</v>
      </c>
      <c r="D152" s="44">
        <v>6</v>
      </c>
      <c r="E152" s="44">
        <v>4</v>
      </c>
      <c r="F152" s="44">
        <v>1</v>
      </c>
      <c r="G152" s="44">
        <v>7</v>
      </c>
      <c r="H152" s="44">
        <v>22</v>
      </c>
      <c r="I152" s="44">
        <v>0</v>
      </c>
      <c r="J152" s="44">
        <v>4</v>
      </c>
      <c r="K152" s="44">
        <v>0</v>
      </c>
      <c r="L152" s="44">
        <v>2</v>
      </c>
      <c r="M152" s="44">
        <v>0</v>
      </c>
      <c r="N152" s="44">
        <v>1</v>
      </c>
      <c r="O152" s="44">
        <v>3</v>
      </c>
      <c r="P152" s="44">
        <v>2</v>
      </c>
      <c r="Q152" s="44">
        <v>0</v>
      </c>
      <c r="R152" s="47">
        <v>18</v>
      </c>
      <c r="S152" s="207">
        <f t="shared" si="27"/>
        <v>72</v>
      </c>
    </row>
    <row r="153" spans="1:19" x14ac:dyDescent="0.2">
      <c r="A153" s="17">
        <v>8</v>
      </c>
      <c r="B153" s="18" t="s">
        <v>12</v>
      </c>
      <c r="C153" s="46">
        <v>20</v>
      </c>
      <c r="D153" s="44">
        <v>26</v>
      </c>
      <c r="E153" s="44">
        <v>49</v>
      </c>
      <c r="F153" s="44">
        <v>33</v>
      </c>
      <c r="G153" s="44">
        <v>26</v>
      </c>
      <c r="H153" s="44">
        <v>11</v>
      </c>
      <c r="I153" s="44">
        <v>56</v>
      </c>
      <c r="J153" s="44">
        <v>0</v>
      </c>
      <c r="K153" s="44">
        <v>28</v>
      </c>
      <c r="L153" s="44">
        <v>8</v>
      </c>
      <c r="M153" s="44">
        <v>10</v>
      </c>
      <c r="N153" s="44">
        <v>7</v>
      </c>
      <c r="O153" s="44">
        <v>13</v>
      </c>
      <c r="P153" s="44">
        <v>6</v>
      </c>
      <c r="Q153" s="44">
        <v>3</v>
      </c>
      <c r="R153" s="47">
        <v>71</v>
      </c>
      <c r="S153" s="207">
        <f t="shared" si="27"/>
        <v>367</v>
      </c>
    </row>
    <row r="154" spans="1:19" x14ac:dyDescent="0.2">
      <c r="A154" s="17">
        <v>9</v>
      </c>
      <c r="B154" s="18" t="s">
        <v>13</v>
      </c>
      <c r="C154" s="46">
        <v>1</v>
      </c>
      <c r="D154" s="44">
        <v>7</v>
      </c>
      <c r="E154" s="44">
        <v>0</v>
      </c>
      <c r="F154" s="44">
        <v>0</v>
      </c>
      <c r="G154" s="44">
        <v>0</v>
      </c>
      <c r="H154" s="44">
        <v>0</v>
      </c>
      <c r="I154" s="44">
        <v>1</v>
      </c>
      <c r="J154" s="44">
        <v>1</v>
      </c>
      <c r="K154" s="44">
        <v>0</v>
      </c>
      <c r="L154" s="44">
        <v>4</v>
      </c>
      <c r="M154" s="44">
        <v>0</v>
      </c>
      <c r="N154" s="44">
        <v>1</v>
      </c>
      <c r="O154" s="44">
        <v>2</v>
      </c>
      <c r="P154" s="44">
        <v>1</v>
      </c>
      <c r="Q154" s="44">
        <v>0</v>
      </c>
      <c r="R154" s="47">
        <v>2</v>
      </c>
      <c r="S154" s="207">
        <f t="shared" si="27"/>
        <v>20</v>
      </c>
    </row>
    <row r="155" spans="1:19" x14ac:dyDescent="0.2">
      <c r="A155" s="17">
        <v>10</v>
      </c>
      <c r="B155" s="18" t="s">
        <v>14</v>
      </c>
      <c r="C155" s="46">
        <v>0</v>
      </c>
      <c r="D155" s="44">
        <v>0</v>
      </c>
      <c r="E155" s="44">
        <v>0</v>
      </c>
      <c r="F155" s="44">
        <v>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4">
        <v>0</v>
      </c>
      <c r="R155" s="47">
        <v>0</v>
      </c>
      <c r="S155" s="207">
        <f t="shared" si="27"/>
        <v>0</v>
      </c>
    </row>
    <row r="156" spans="1:19" ht="20.25" customHeight="1" x14ac:dyDescent="0.2">
      <c r="A156" s="17">
        <v>11</v>
      </c>
      <c r="B156" s="18" t="s">
        <v>15</v>
      </c>
      <c r="C156" s="46">
        <v>0</v>
      </c>
      <c r="D156" s="44">
        <v>0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1</v>
      </c>
      <c r="K156" s="44">
        <v>0</v>
      </c>
      <c r="L156" s="44">
        <v>1</v>
      </c>
      <c r="M156" s="44">
        <v>0</v>
      </c>
      <c r="N156" s="44">
        <v>2</v>
      </c>
      <c r="O156" s="44">
        <v>0</v>
      </c>
      <c r="P156" s="44">
        <v>0</v>
      </c>
      <c r="Q156" s="44">
        <v>0</v>
      </c>
      <c r="R156" s="47">
        <v>0</v>
      </c>
      <c r="S156" s="207">
        <f t="shared" si="27"/>
        <v>4</v>
      </c>
    </row>
    <row r="157" spans="1:19" x14ac:dyDescent="0.2">
      <c r="A157" s="17">
        <v>12</v>
      </c>
      <c r="B157" s="18" t="s">
        <v>16</v>
      </c>
      <c r="C157" s="46">
        <v>1</v>
      </c>
      <c r="D157" s="44">
        <v>1</v>
      </c>
      <c r="E157" s="44">
        <v>0</v>
      </c>
      <c r="F157" s="44">
        <v>0</v>
      </c>
      <c r="G157" s="44">
        <v>1</v>
      </c>
      <c r="H157" s="44">
        <v>0</v>
      </c>
      <c r="I157" s="44">
        <v>0</v>
      </c>
      <c r="J157" s="44">
        <v>1</v>
      </c>
      <c r="K157" s="44">
        <v>0</v>
      </c>
      <c r="L157" s="44">
        <v>5</v>
      </c>
      <c r="M157" s="44">
        <v>20</v>
      </c>
      <c r="N157" s="44">
        <v>0</v>
      </c>
      <c r="O157" s="44">
        <v>18</v>
      </c>
      <c r="P157" s="44">
        <v>2</v>
      </c>
      <c r="Q157" s="44">
        <v>0</v>
      </c>
      <c r="R157" s="47">
        <v>0</v>
      </c>
      <c r="S157" s="207">
        <f t="shared" si="27"/>
        <v>49</v>
      </c>
    </row>
    <row r="158" spans="1:19" x14ac:dyDescent="0.2">
      <c r="A158" s="17">
        <v>13</v>
      </c>
      <c r="B158" s="18" t="s">
        <v>17</v>
      </c>
      <c r="C158" s="46">
        <v>2</v>
      </c>
      <c r="D158" s="44">
        <v>0</v>
      </c>
      <c r="E158" s="44">
        <v>0</v>
      </c>
      <c r="F158" s="44">
        <v>0</v>
      </c>
      <c r="G158" s="44">
        <v>1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7</v>
      </c>
      <c r="O158" s="44">
        <v>0</v>
      </c>
      <c r="P158" s="44">
        <v>1</v>
      </c>
      <c r="Q158" s="44">
        <v>3</v>
      </c>
      <c r="R158" s="47">
        <v>1</v>
      </c>
      <c r="S158" s="207">
        <f t="shared" si="27"/>
        <v>15</v>
      </c>
    </row>
    <row r="159" spans="1:19" x14ac:dyDescent="0.2">
      <c r="A159" s="17">
        <v>14</v>
      </c>
      <c r="B159" s="18" t="s">
        <v>18</v>
      </c>
      <c r="C159" s="46">
        <v>11</v>
      </c>
      <c r="D159" s="44">
        <v>2</v>
      </c>
      <c r="E159" s="44">
        <v>1</v>
      </c>
      <c r="F159" s="44">
        <v>0</v>
      </c>
      <c r="G159" s="44">
        <v>0</v>
      </c>
      <c r="H159" s="44">
        <v>0</v>
      </c>
      <c r="I159" s="44">
        <v>0</v>
      </c>
      <c r="J159" s="44">
        <v>1</v>
      </c>
      <c r="K159" s="44">
        <v>1</v>
      </c>
      <c r="L159" s="44">
        <v>0</v>
      </c>
      <c r="M159" s="44">
        <v>0</v>
      </c>
      <c r="N159" s="44">
        <v>0</v>
      </c>
      <c r="O159" s="44">
        <v>13</v>
      </c>
      <c r="P159" s="44">
        <v>0</v>
      </c>
      <c r="Q159" s="44">
        <v>5</v>
      </c>
      <c r="R159" s="47">
        <v>6</v>
      </c>
      <c r="S159" s="207">
        <f t="shared" si="27"/>
        <v>40</v>
      </c>
    </row>
    <row r="160" spans="1:19" ht="12.75" thickBot="1" x14ac:dyDescent="0.25">
      <c r="A160" s="19">
        <v>15</v>
      </c>
      <c r="B160" s="20" t="s">
        <v>19</v>
      </c>
      <c r="C160" s="233">
        <v>0</v>
      </c>
      <c r="D160" s="234">
        <v>1</v>
      </c>
      <c r="E160" s="234">
        <v>0</v>
      </c>
      <c r="F160" s="234">
        <v>0</v>
      </c>
      <c r="G160" s="234">
        <v>0</v>
      </c>
      <c r="H160" s="234">
        <v>0</v>
      </c>
      <c r="I160" s="234">
        <v>0</v>
      </c>
      <c r="J160" s="234">
        <v>0</v>
      </c>
      <c r="K160" s="234">
        <v>0</v>
      </c>
      <c r="L160" s="234">
        <v>0</v>
      </c>
      <c r="M160" s="234">
        <v>0</v>
      </c>
      <c r="N160" s="234">
        <v>1</v>
      </c>
      <c r="O160" s="234">
        <v>1</v>
      </c>
      <c r="P160" s="234">
        <v>5</v>
      </c>
      <c r="Q160" s="234">
        <v>0</v>
      </c>
      <c r="R160" s="235">
        <v>0</v>
      </c>
      <c r="S160" s="236">
        <f t="shared" si="27"/>
        <v>8</v>
      </c>
    </row>
    <row r="161" spans="1:19" s="21" customFormat="1" ht="27.75" customHeight="1" thickBot="1" x14ac:dyDescent="0.25">
      <c r="A161" s="285"/>
      <c r="B161" s="285" t="s">
        <v>153</v>
      </c>
      <c r="C161" s="286">
        <f>SUM(C146:C160)</f>
        <v>91</v>
      </c>
      <c r="D161" s="287">
        <f t="shared" ref="D161" si="28">SUM(D146:D160)</f>
        <v>139</v>
      </c>
      <c r="E161" s="287">
        <f t="shared" ref="E161" si="29">SUM(E146:E160)</f>
        <v>93</v>
      </c>
      <c r="F161" s="287">
        <f t="shared" ref="F161" si="30">SUM(F146:F160)</f>
        <v>75</v>
      </c>
      <c r="G161" s="287">
        <f t="shared" ref="G161" si="31">SUM(G146:G160)</f>
        <v>67</v>
      </c>
      <c r="H161" s="287">
        <f t="shared" ref="H161" si="32">SUM(H146:H160)</f>
        <v>57</v>
      </c>
      <c r="I161" s="287">
        <f t="shared" ref="I161" si="33">SUM(I146:I160)</f>
        <v>116</v>
      </c>
      <c r="J161" s="287">
        <f t="shared" ref="J161" si="34">SUM(J146:J160)</f>
        <v>61</v>
      </c>
      <c r="K161" s="287">
        <f t="shared" ref="K161" si="35">SUM(K146:K160)</f>
        <v>70</v>
      </c>
      <c r="L161" s="287">
        <f t="shared" ref="L161" si="36">SUM(L146:L160)</f>
        <v>32</v>
      </c>
      <c r="M161" s="287">
        <f t="shared" ref="M161" si="37">SUM(M146:M160)</f>
        <v>43</v>
      </c>
      <c r="N161" s="287">
        <f t="shared" ref="N161" si="38">SUM(N146:N160)</f>
        <v>39</v>
      </c>
      <c r="O161" s="287">
        <f t="shared" ref="O161" si="39">SUM(O146:O160)</f>
        <v>74</v>
      </c>
      <c r="P161" s="287">
        <f t="shared" ref="P161" si="40">SUM(P146:P160)</f>
        <v>52</v>
      </c>
      <c r="Q161" s="287">
        <f t="shared" ref="Q161" si="41">SUM(Q146:Q160)</f>
        <v>19</v>
      </c>
      <c r="R161" s="288">
        <f t="shared" ref="R161" si="42">SUM(R146:R160)</f>
        <v>167</v>
      </c>
      <c r="S161" s="289">
        <f t="shared" ref="S161" si="43">SUM(S146:S160)</f>
        <v>1195</v>
      </c>
    </row>
    <row r="162" spans="1:19" x14ac:dyDescent="0.2">
      <c r="A162" s="23" t="s">
        <v>21</v>
      </c>
      <c r="C162" s="16"/>
      <c r="D162" s="16"/>
      <c r="E162" s="16"/>
      <c r="F162" s="16"/>
      <c r="G162" s="29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</row>
    <row r="163" spans="1:19" x14ac:dyDescent="0.2">
      <c r="C163" s="16"/>
      <c r="D163" s="16"/>
      <c r="E163" s="16"/>
      <c r="F163" s="16"/>
      <c r="G163" s="29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</row>
    <row r="164" spans="1:19" ht="13.5" thickBot="1" x14ac:dyDescent="0.25">
      <c r="A164" s="5" t="s">
        <v>53</v>
      </c>
      <c r="C164" s="16"/>
      <c r="D164" s="16"/>
      <c r="E164" s="16"/>
      <c r="F164" s="16"/>
      <c r="G164" s="29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</row>
    <row r="165" spans="1:19" s="6" customFormat="1" ht="26.25" customHeight="1" thickBot="1" x14ac:dyDescent="0.25">
      <c r="A165" s="312"/>
      <c r="B165" s="312"/>
      <c r="C165" s="313" t="s">
        <v>54</v>
      </c>
      <c r="D165" s="313"/>
      <c r="E165" s="313"/>
      <c r="F165" s="313"/>
      <c r="G165" s="313"/>
      <c r="H165" s="313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  <c r="S165" s="313"/>
    </row>
    <row r="166" spans="1:19" s="6" customFormat="1" ht="26.25" customHeight="1" thickBot="1" x14ac:dyDescent="0.25">
      <c r="A166" s="312"/>
      <c r="B166" s="312"/>
      <c r="C166" s="313" t="s">
        <v>105</v>
      </c>
      <c r="D166" s="313"/>
      <c r="E166" s="313"/>
      <c r="F166" s="313"/>
      <c r="G166" s="313"/>
      <c r="H166" s="313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  <c r="S166" s="313"/>
    </row>
    <row r="167" spans="1:19" s="6" customFormat="1" ht="68.25" customHeight="1" thickBot="1" x14ac:dyDescent="0.25">
      <c r="A167" s="8" t="s">
        <v>3</v>
      </c>
      <c r="B167" s="9" t="s">
        <v>4</v>
      </c>
      <c r="C167" s="12" t="s">
        <v>28</v>
      </c>
      <c r="D167" s="12" t="s">
        <v>29</v>
      </c>
      <c r="E167" s="12" t="s">
        <v>30</v>
      </c>
      <c r="F167" s="12" t="s">
        <v>31</v>
      </c>
      <c r="G167" s="12" t="s">
        <v>32</v>
      </c>
      <c r="H167" s="12" t="s">
        <v>33</v>
      </c>
      <c r="I167" s="12" t="s">
        <v>34</v>
      </c>
      <c r="J167" s="12" t="s">
        <v>35</v>
      </c>
      <c r="K167" s="12" t="s">
        <v>36</v>
      </c>
      <c r="L167" s="12" t="s">
        <v>37</v>
      </c>
      <c r="M167" s="12" t="s">
        <v>38</v>
      </c>
      <c r="N167" s="12" t="s">
        <v>39</v>
      </c>
      <c r="O167" s="12" t="s">
        <v>40</v>
      </c>
      <c r="P167" s="12" t="s">
        <v>41</v>
      </c>
      <c r="Q167" s="12" t="s">
        <v>42</v>
      </c>
      <c r="R167" s="30" t="s">
        <v>43</v>
      </c>
      <c r="S167" s="30" t="s">
        <v>2</v>
      </c>
    </row>
    <row r="168" spans="1:19" ht="15" customHeight="1" x14ac:dyDescent="0.2">
      <c r="A168" s="14">
        <v>1</v>
      </c>
      <c r="B168" s="15" t="s">
        <v>5</v>
      </c>
      <c r="C168" s="49">
        <v>0</v>
      </c>
      <c r="D168" s="50">
        <v>38</v>
      </c>
      <c r="E168" s="50">
        <v>8</v>
      </c>
      <c r="F168" s="50">
        <v>10</v>
      </c>
      <c r="G168" s="50">
        <v>4</v>
      </c>
      <c r="H168" s="50">
        <v>3</v>
      </c>
      <c r="I168" s="50">
        <v>0</v>
      </c>
      <c r="J168" s="50">
        <v>3</v>
      </c>
      <c r="K168" s="50">
        <v>10</v>
      </c>
      <c r="L168" s="50">
        <v>2</v>
      </c>
      <c r="M168" s="50">
        <v>10</v>
      </c>
      <c r="N168" s="50">
        <v>27</v>
      </c>
      <c r="O168" s="50">
        <v>21</v>
      </c>
      <c r="P168" s="50">
        <v>22</v>
      </c>
      <c r="Q168" s="50">
        <v>7</v>
      </c>
      <c r="R168" s="51">
        <v>8</v>
      </c>
      <c r="S168" s="206">
        <f>SUM(C168:R168)</f>
        <v>173</v>
      </c>
    </row>
    <row r="169" spans="1:19" ht="12.75" customHeight="1" x14ac:dyDescent="0.2">
      <c r="A169" s="17">
        <v>2</v>
      </c>
      <c r="B169" s="18" t="s">
        <v>6</v>
      </c>
      <c r="C169" s="46">
        <v>22</v>
      </c>
      <c r="D169" s="44">
        <v>0</v>
      </c>
      <c r="E169" s="44">
        <v>15</v>
      </c>
      <c r="F169" s="44">
        <v>7</v>
      </c>
      <c r="G169" s="44">
        <v>1</v>
      </c>
      <c r="H169" s="44">
        <v>0</v>
      </c>
      <c r="I169" s="44">
        <v>2</v>
      </c>
      <c r="J169" s="44">
        <v>5</v>
      </c>
      <c r="K169" s="44">
        <v>18</v>
      </c>
      <c r="L169" s="44">
        <v>3</v>
      </c>
      <c r="M169" s="44">
        <v>2</v>
      </c>
      <c r="N169" s="44">
        <v>9</v>
      </c>
      <c r="O169" s="44">
        <v>3</v>
      </c>
      <c r="P169" s="44">
        <v>2</v>
      </c>
      <c r="Q169" s="44">
        <v>1</v>
      </c>
      <c r="R169" s="47">
        <v>6</v>
      </c>
      <c r="S169" s="207">
        <f>SUM(C169:R169)</f>
        <v>96</v>
      </c>
    </row>
    <row r="170" spans="1:19" x14ac:dyDescent="0.2">
      <c r="A170" s="17">
        <v>3</v>
      </c>
      <c r="B170" s="18" t="s">
        <v>7</v>
      </c>
      <c r="C170" s="46">
        <v>4</v>
      </c>
      <c r="D170" s="44">
        <v>27</v>
      </c>
      <c r="E170" s="44">
        <v>0</v>
      </c>
      <c r="F170" s="44">
        <v>3</v>
      </c>
      <c r="G170" s="44">
        <v>0</v>
      </c>
      <c r="H170" s="44">
        <v>0</v>
      </c>
      <c r="I170" s="44">
        <v>0</v>
      </c>
      <c r="J170" s="44">
        <v>23</v>
      </c>
      <c r="K170" s="44">
        <v>11</v>
      </c>
      <c r="L170" s="44">
        <v>2</v>
      </c>
      <c r="M170" s="44">
        <v>1</v>
      </c>
      <c r="N170" s="44">
        <v>2</v>
      </c>
      <c r="O170" s="44">
        <v>1</v>
      </c>
      <c r="P170" s="44">
        <v>1</v>
      </c>
      <c r="Q170" s="44">
        <v>0</v>
      </c>
      <c r="R170" s="47">
        <v>16</v>
      </c>
      <c r="S170" s="207">
        <f t="shared" ref="S170:S182" si="44">SUM(C170:R170)</f>
        <v>91</v>
      </c>
    </row>
    <row r="171" spans="1:19" x14ac:dyDescent="0.2">
      <c r="A171" s="17">
        <v>4</v>
      </c>
      <c r="B171" s="18" t="s">
        <v>8</v>
      </c>
      <c r="C171" s="46">
        <v>20</v>
      </c>
      <c r="D171" s="44">
        <v>30</v>
      </c>
      <c r="E171" s="44">
        <v>68</v>
      </c>
      <c r="F171" s="44">
        <v>3</v>
      </c>
      <c r="G171" s="44">
        <v>41</v>
      </c>
      <c r="H171" s="44">
        <v>13</v>
      </c>
      <c r="I171" s="44">
        <v>41</v>
      </c>
      <c r="J171" s="44">
        <v>101</v>
      </c>
      <c r="K171" s="44">
        <v>21</v>
      </c>
      <c r="L171" s="44">
        <v>10</v>
      </c>
      <c r="M171" s="44">
        <v>8</v>
      </c>
      <c r="N171" s="44">
        <v>15</v>
      </c>
      <c r="O171" s="44">
        <v>7</v>
      </c>
      <c r="P171" s="44">
        <v>20</v>
      </c>
      <c r="Q171" s="44">
        <v>4</v>
      </c>
      <c r="R171" s="47">
        <v>23</v>
      </c>
      <c r="S171" s="207">
        <f t="shared" si="44"/>
        <v>425</v>
      </c>
    </row>
    <row r="172" spans="1:19" x14ac:dyDescent="0.2">
      <c r="A172" s="17">
        <v>5</v>
      </c>
      <c r="B172" s="18" t="s">
        <v>9</v>
      </c>
      <c r="C172" s="46">
        <v>21</v>
      </c>
      <c r="D172" s="44">
        <v>24</v>
      </c>
      <c r="E172" s="44">
        <v>8</v>
      </c>
      <c r="F172" s="44">
        <v>47</v>
      </c>
      <c r="G172" s="44">
        <v>0</v>
      </c>
      <c r="H172" s="44">
        <v>43</v>
      </c>
      <c r="I172" s="44">
        <v>44</v>
      </c>
      <c r="J172" s="44">
        <v>12</v>
      </c>
      <c r="K172" s="44">
        <v>10</v>
      </c>
      <c r="L172" s="44">
        <v>7</v>
      </c>
      <c r="M172" s="44">
        <v>0</v>
      </c>
      <c r="N172" s="44">
        <v>4</v>
      </c>
      <c r="O172" s="44">
        <v>10</v>
      </c>
      <c r="P172" s="44">
        <v>17</v>
      </c>
      <c r="Q172" s="44">
        <v>7</v>
      </c>
      <c r="R172" s="47">
        <v>48</v>
      </c>
      <c r="S172" s="207">
        <f t="shared" si="44"/>
        <v>302</v>
      </c>
    </row>
    <row r="173" spans="1:19" ht="20.25" customHeight="1" x14ac:dyDescent="0.2">
      <c r="A173" s="17">
        <v>6</v>
      </c>
      <c r="B173" s="18" t="s">
        <v>10</v>
      </c>
      <c r="C173" s="46">
        <v>1</v>
      </c>
      <c r="D173" s="44">
        <v>0</v>
      </c>
      <c r="E173" s="44">
        <v>0</v>
      </c>
      <c r="F173" s="44">
        <v>3</v>
      </c>
      <c r="G173" s="44">
        <v>17</v>
      </c>
      <c r="H173" s="44">
        <v>0</v>
      </c>
      <c r="I173" s="44">
        <v>43</v>
      </c>
      <c r="J173" s="44">
        <v>1</v>
      </c>
      <c r="K173" s="44">
        <v>0</v>
      </c>
      <c r="L173" s="44">
        <v>0</v>
      </c>
      <c r="M173" s="44">
        <v>0</v>
      </c>
      <c r="N173" s="44">
        <v>1</v>
      </c>
      <c r="O173" s="44">
        <v>0</v>
      </c>
      <c r="P173" s="44">
        <v>0</v>
      </c>
      <c r="Q173" s="44">
        <v>1</v>
      </c>
      <c r="R173" s="47">
        <v>0</v>
      </c>
      <c r="S173" s="207">
        <f t="shared" si="44"/>
        <v>67</v>
      </c>
    </row>
    <row r="174" spans="1:19" x14ac:dyDescent="0.2">
      <c r="A174" s="17">
        <v>7</v>
      </c>
      <c r="B174" s="18" t="s">
        <v>11</v>
      </c>
      <c r="C174" s="46">
        <v>0</v>
      </c>
      <c r="D174" s="44">
        <v>7</v>
      </c>
      <c r="E174" s="44">
        <v>2</v>
      </c>
      <c r="F174" s="44">
        <v>0</v>
      </c>
      <c r="G174" s="44">
        <v>15</v>
      </c>
      <c r="H174" s="44">
        <v>36</v>
      </c>
      <c r="I174" s="44">
        <v>0</v>
      </c>
      <c r="J174" s="44">
        <v>12</v>
      </c>
      <c r="K174" s="44">
        <v>4</v>
      </c>
      <c r="L174" s="44">
        <v>2</v>
      </c>
      <c r="M174" s="44">
        <v>1</v>
      </c>
      <c r="N174" s="44">
        <v>0</v>
      </c>
      <c r="O174" s="44">
        <v>3</v>
      </c>
      <c r="P174" s="44">
        <v>4</v>
      </c>
      <c r="Q174" s="44">
        <v>0</v>
      </c>
      <c r="R174" s="47">
        <v>21</v>
      </c>
      <c r="S174" s="207">
        <f t="shared" si="44"/>
        <v>107</v>
      </c>
    </row>
    <row r="175" spans="1:19" x14ac:dyDescent="0.2">
      <c r="A175" s="17">
        <v>8</v>
      </c>
      <c r="B175" s="18" t="s">
        <v>12</v>
      </c>
      <c r="C175" s="46">
        <v>13</v>
      </c>
      <c r="D175" s="44">
        <v>28</v>
      </c>
      <c r="E175" s="44">
        <v>33</v>
      </c>
      <c r="F175" s="44">
        <v>30</v>
      </c>
      <c r="G175" s="44">
        <v>26</v>
      </c>
      <c r="H175" s="44">
        <v>20</v>
      </c>
      <c r="I175" s="44">
        <v>68</v>
      </c>
      <c r="J175" s="44">
        <v>0</v>
      </c>
      <c r="K175" s="44">
        <v>22</v>
      </c>
      <c r="L175" s="44">
        <v>6</v>
      </c>
      <c r="M175" s="44">
        <v>9</v>
      </c>
      <c r="N175" s="44">
        <v>5</v>
      </c>
      <c r="O175" s="44">
        <v>12</v>
      </c>
      <c r="P175" s="44">
        <v>8</v>
      </c>
      <c r="Q175" s="44">
        <v>6</v>
      </c>
      <c r="R175" s="47">
        <v>59</v>
      </c>
      <c r="S175" s="207">
        <f t="shared" si="44"/>
        <v>345</v>
      </c>
    </row>
    <row r="176" spans="1:19" x14ac:dyDescent="0.2">
      <c r="A176" s="17">
        <v>9</v>
      </c>
      <c r="B176" s="18" t="s">
        <v>13</v>
      </c>
      <c r="C176" s="46">
        <v>2</v>
      </c>
      <c r="D176" s="44">
        <v>22</v>
      </c>
      <c r="E176" s="44">
        <v>1</v>
      </c>
      <c r="F176" s="44">
        <v>0</v>
      </c>
      <c r="G176" s="44">
        <v>0</v>
      </c>
      <c r="H176" s="44">
        <v>1</v>
      </c>
      <c r="I176" s="44">
        <v>0</v>
      </c>
      <c r="J176" s="44">
        <v>7</v>
      </c>
      <c r="K176" s="44">
        <v>0</v>
      </c>
      <c r="L176" s="44">
        <v>12</v>
      </c>
      <c r="M176" s="44">
        <v>8</v>
      </c>
      <c r="N176" s="44">
        <v>1</v>
      </c>
      <c r="O176" s="44">
        <v>8</v>
      </c>
      <c r="P176" s="44">
        <v>2</v>
      </c>
      <c r="Q176" s="44">
        <v>0</v>
      </c>
      <c r="R176" s="47">
        <v>21</v>
      </c>
      <c r="S176" s="207">
        <f t="shared" si="44"/>
        <v>85</v>
      </c>
    </row>
    <row r="177" spans="1:19" x14ac:dyDescent="0.2">
      <c r="A177" s="17">
        <v>10</v>
      </c>
      <c r="B177" s="18" t="s">
        <v>14</v>
      </c>
      <c r="C177" s="46">
        <v>0</v>
      </c>
      <c r="D177" s="44">
        <v>0</v>
      </c>
      <c r="E177" s="44">
        <v>0</v>
      </c>
      <c r="F177" s="44">
        <v>0</v>
      </c>
      <c r="G177" s="44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0</v>
      </c>
      <c r="Q177" s="44">
        <v>0</v>
      </c>
      <c r="R177" s="47">
        <v>0</v>
      </c>
      <c r="S177" s="207">
        <f t="shared" si="44"/>
        <v>0</v>
      </c>
    </row>
    <row r="178" spans="1:19" ht="20.25" customHeight="1" x14ac:dyDescent="0.2">
      <c r="A178" s="17">
        <v>11</v>
      </c>
      <c r="B178" s="18" t="s">
        <v>15</v>
      </c>
      <c r="C178" s="46">
        <v>0</v>
      </c>
      <c r="D178" s="44"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0</v>
      </c>
      <c r="J178" s="44">
        <v>1</v>
      </c>
      <c r="K178" s="44">
        <v>1</v>
      </c>
      <c r="L178" s="44">
        <v>0</v>
      </c>
      <c r="M178" s="44">
        <v>0</v>
      </c>
      <c r="N178" s="44">
        <v>12</v>
      </c>
      <c r="O178" s="44">
        <v>0</v>
      </c>
      <c r="P178" s="44">
        <v>0</v>
      </c>
      <c r="Q178" s="44">
        <v>0</v>
      </c>
      <c r="R178" s="47">
        <v>2</v>
      </c>
      <c r="S178" s="207">
        <f t="shared" si="44"/>
        <v>16</v>
      </c>
    </row>
    <row r="179" spans="1:19" x14ac:dyDescent="0.2">
      <c r="A179" s="17">
        <v>12</v>
      </c>
      <c r="B179" s="18" t="s">
        <v>16</v>
      </c>
      <c r="C179" s="46">
        <v>1</v>
      </c>
      <c r="D179" s="44">
        <v>3</v>
      </c>
      <c r="E179" s="44">
        <v>0</v>
      </c>
      <c r="F179" s="44">
        <v>0</v>
      </c>
      <c r="G179" s="44">
        <v>0</v>
      </c>
      <c r="H179" s="44">
        <v>0</v>
      </c>
      <c r="I179" s="44">
        <v>0</v>
      </c>
      <c r="J179" s="44">
        <v>0</v>
      </c>
      <c r="K179" s="44">
        <v>2</v>
      </c>
      <c r="L179" s="44">
        <v>3</v>
      </c>
      <c r="M179" s="44">
        <v>30</v>
      </c>
      <c r="N179" s="44">
        <v>0</v>
      </c>
      <c r="O179" s="44">
        <v>38</v>
      </c>
      <c r="P179" s="44">
        <v>0</v>
      </c>
      <c r="Q179" s="44">
        <v>1</v>
      </c>
      <c r="R179" s="47">
        <v>0</v>
      </c>
      <c r="S179" s="207">
        <f t="shared" si="44"/>
        <v>78</v>
      </c>
    </row>
    <row r="180" spans="1:19" x14ac:dyDescent="0.2">
      <c r="A180" s="17">
        <v>13</v>
      </c>
      <c r="B180" s="18" t="s">
        <v>17</v>
      </c>
      <c r="C180" s="46">
        <v>3</v>
      </c>
      <c r="D180" s="44">
        <v>0</v>
      </c>
      <c r="E180" s="44">
        <v>0</v>
      </c>
      <c r="F180" s="44">
        <v>1</v>
      </c>
      <c r="G180" s="44">
        <v>1</v>
      </c>
      <c r="H180" s="44">
        <v>0</v>
      </c>
      <c r="I180" s="44">
        <v>0</v>
      </c>
      <c r="J180" s="44">
        <v>0</v>
      </c>
      <c r="K180" s="44">
        <v>1</v>
      </c>
      <c r="L180" s="44">
        <v>2</v>
      </c>
      <c r="M180" s="44">
        <v>0</v>
      </c>
      <c r="N180" s="44">
        <v>10</v>
      </c>
      <c r="O180" s="44">
        <v>0</v>
      </c>
      <c r="P180" s="44">
        <v>4</v>
      </c>
      <c r="Q180" s="44">
        <v>2</v>
      </c>
      <c r="R180" s="47">
        <v>7</v>
      </c>
      <c r="S180" s="207">
        <f t="shared" si="44"/>
        <v>31</v>
      </c>
    </row>
    <row r="181" spans="1:19" x14ac:dyDescent="0.2">
      <c r="A181" s="17">
        <v>14</v>
      </c>
      <c r="B181" s="18" t="s">
        <v>18</v>
      </c>
      <c r="C181" s="46">
        <v>20</v>
      </c>
      <c r="D181" s="44">
        <v>1</v>
      </c>
      <c r="E181" s="44">
        <v>0</v>
      </c>
      <c r="F181" s="44">
        <v>0</v>
      </c>
      <c r="G181" s="44">
        <v>0</v>
      </c>
      <c r="H181" s="44">
        <v>0</v>
      </c>
      <c r="I181" s="44">
        <v>0</v>
      </c>
      <c r="J181" s="44">
        <v>1</v>
      </c>
      <c r="K181" s="44">
        <v>3</v>
      </c>
      <c r="L181" s="44">
        <v>0</v>
      </c>
      <c r="M181" s="44">
        <v>0</v>
      </c>
      <c r="N181" s="44">
        <v>1</v>
      </c>
      <c r="O181" s="44">
        <v>24</v>
      </c>
      <c r="P181" s="44">
        <v>0</v>
      </c>
      <c r="Q181" s="44">
        <v>9</v>
      </c>
      <c r="R181" s="47">
        <v>9</v>
      </c>
      <c r="S181" s="207">
        <f t="shared" si="44"/>
        <v>68</v>
      </c>
    </row>
    <row r="182" spans="1:19" ht="12.75" thickBot="1" x14ac:dyDescent="0.25">
      <c r="A182" s="19">
        <v>15</v>
      </c>
      <c r="B182" s="20" t="s">
        <v>19</v>
      </c>
      <c r="C182" s="233">
        <v>1</v>
      </c>
      <c r="D182" s="234">
        <v>1</v>
      </c>
      <c r="E182" s="234">
        <v>0</v>
      </c>
      <c r="F182" s="234">
        <v>0</v>
      </c>
      <c r="G182" s="234">
        <v>1</v>
      </c>
      <c r="H182" s="234">
        <v>0</v>
      </c>
      <c r="I182" s="234">
        <v>0</v>
      </c>
      <c r="J182" s="234">
        <v>0</v>
      </c>
      <c r="K182" s="234">
        <v>0</v>
      </c>
      <c r="L182" s="234">
        <v>1</v>
      </c>
      <c r="M182" s="234">
        <v>0</v>
      </c>
      <c r="N182" s="234">
        <v>1</v>
      </c>
      <c r="O182" s="234">
        <v>3</v>
      </c>
      <c r="P182" s="234">
        <v>8</v>
      </c>
      <c r="Q182" s="234">
        <v>0</v>
      </c>
      <c r="R182" s="235">
        <v>0</v>
      </c>
      <c r="S182" s="236">
        <f t="shared" si="44"/>
        <v>16</v>
      </c>
    </row>
    <row r="183" spans="1:19" s="21" customFormat="1" ht="27.75" customHeight="1" thickBot="1" x14ac:dyDescent="0.25">
      <c r="A183" s="285"/>
      <c r="B183" s="285" t="s">
        <v>153</v>
      </c>
      <c r="C183" s="286">
        <f>SUM(C168:C182)</f>
        <v>108</v>
      </c>
      <c r="D183" s="287">
        <f t="shared" ref="D183" si="45">SUM(D168:D182)</f>
        <v>181</v>
      </c>
      <c r="E183" s="287">
        <f t="shared" ref="E183" si="46">SUM(E168:E182)</f>
        <v>135</v>
      </c>
      <c r="F183" s="287">
        <f t="shared" ref="F183" si="47">SUM(F168:F182)</f>
        <v>104</v>
      </c>
      <c r="G183" s="287">
        <f t="shared" ref="G183" si="48">SUM(G168:G182)</f>
        <v>106</v>
      </c>
      <c r="H183" s="287">
        <f t="shared" ref="H183" si="49">SUM(H168:H182)</f>
        <v>116</v>
      </c>
      <c r="I183" s="287">
        <f t="shared" ref="I183" si="50">SUM(I168:I182)</f>
        <v>198</v>
      </c>
      <c r="J183" s="287">
        <f t="shared" ref="J183" si="51">SUM(J168:J182)</f>
        <v>166</v>
      </c>
      <c r="K183" s="287">
        <f t="shared" ref="K183" si="52">SUM(K168:K182)</f>
        <v>103</v>
      </c>
      <c r="L183" s="287">
        <f t="shared" ref="L183" si="53">SUM(L168:L182)</f>
        <v>50</v>
      </c>
      <c r="M183" s="287">
        <f t="shared" ref="M183" si="54">SUM(M168:M182)</f>
        <v>69</v>
      </c>
      <c r="N183" s="287">
        <f t="shared" ref="N183" si="55">SUM(N168:N182)</f>
        <v>88</v>
      </c>
      <c r="O183" s="287">
        <f t="shared" ref="O183" si="56">SUM(O168:O182)</f>
        <v>130</v>
      </c>
      <c r="P183" s="287">
        <f t="shared" ref="P183" si="57">SUM(P168:P182)</f>
        <v>88</v>
      </c>
      <c r="Q183" s="287">
        <f t="shared" ref="Q183" si="58">SUM(Q168:Q182)</f>
        <v>38</v>
      </c>
      <c r="R183" s="288">
        <f t="shared" ref="R183" si="59">SUM(R168:R182)</f>
        <v>220</v>
      </c>
      <c r="S183" s="289">
        <f t="shared" ref="S183" si="60">SUM(S168:S182)</f>
        <v>1900</v>
      </c>
    </row>
    <row r="184" spans="1:19" x14ac:dyDescent="0.2">
      <c r="A184" s="23" t="s">
        <v>21</v>
      </c>
      <c r="C184" s="16"/>
      <c r="D184" s="16"/>
      <c r="E184" s="16"/>
      <c r="F184" s="16"/>
      <c r="G184" s="2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</row>
    <row r="185" spans="1:19" x14ac:dyDescent="0.2">
      <c r="C185" s="16"/>
      <c r="D185" s="16"/>
      <c r="E185" s="16"/>
      <c r="F185" s="16"/>
      <c r="G185" s="2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</row>
    <row r="186" spans="1:19" x14ac:dyDescent="0.2">
      <c r="C186" s="16"/>
      <c r="D186" s="16"/>
      <c r="E186" s="16"/>
      <c r="F186" s="16"/>
      <c r="G186" s="2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</row>
    <row r="187" spans="1:19" ht="13.5" thickBot="1" x14ac:dyDescent="0.25">
      <c r="A187" s="5" t="s">
        <v>55</v>
      </c>
      <c r="C187" s="16"/>
      <c r="D187" s="16"/>
      <c r="E187" s="16"/>
      <c r="F187" s="16"/>
      <c r="G187" s="2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</row>
    <row r="188" spans="1:19" s="6" customFormat="1" ht="26.25" customHeight="1" thickBot="1" x14ac:dyDescent="0.25">
      <c r="A188" s="312"/>
      <c r="B188" s="312"/>
      <c r="C188" s="313" t="s">
        <v>54</v>
      </c>
      <c r="D188" s="313"/>
      <c r="E188" s="313"/>
      <c r="F188" s="313"/>
      <c r="G188" s="313"/>
      <c r="H188" s="313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  <c r="S188" s="313"/>
    </row>
    <row r="189" spans="1:19" s="6" customFormat="1" ht="26.25" customHeight="1" thickBot="1" x14ac:dyDescent="0.25">
      <c r="A189" s="312"/>
      <c r="B189" s="312"/>
      <c r="C189" s="313" t="s">
        <v>106</v>
      </c>
      <c r="D189" s="313"/>
      <c r="E189" s="313"/>
      <c r="F189" s="313"/>
      <c r="G189" s="313"/>
      <c r="H189" s="313"/>
      <c r="I189" s="313"/>
      <c r="J189" s="313"/>
      <c r="K189" s="313"/>
      <c r="L189" s="313"/>
      <c r="M189" s="313"/>
      <c r="N189" s="313"/>
      <c r="O189" s="313"/>
      <c r="P189" s="313"/>
      <c r="Q189" s="313"/>
      <c r="R189" s="313"/>
      <c r="S189" s="313"/>
    </row>
    <row r="190" spans="1:19" s="6" customFormat="1" ht="68.25" customHeight="1" thickBot="1" x14ac:dyDescent="0.25">
      <c r="A190" s="8" t="s">
        <v>3</v>
      </c>
      <c r="B190" s="9" t="s">
        <v>4</v>
      </c>
      <c r="C190" s="12" t="s">
        <v>28</v>
      </c>
      <c r="D190" s="12" t="s">
        <v>29</v>
      </c>
      <c r="E190" s="12" t="s">
        <v>30</v>
      </c>
      <c r="F190" s="12" t="s">
        <v>31</v>
      </c>
      <c r="G190" s="12" t="s">
        <v>32</v>
      </c>
      <c r="H190" s="12" t="s">
        <v>33</v>
      </c>
      <c r="I190" s="12" t="s">
        <v>34</v>
      </c>
      <c r="J190" s="12" t="s">
        <v>35</v>
      </c>
      <c r="K190" s="12" t="s">
        <v>36</v>
      </c>
      <c r="L190" s="12" t="s">
        <v>37</v>
      </c>
      <c r="M190" s="12" t="s">
        <v>38</v>
      </c>
      <c r="N190" s="12" t="s">
        <v>39</v>
      </c>
      <c r="O190" s="12" t="s">
        <v>40</v>
      </c>
      <c r="P190" s="12" t="s">
        <v>41</v>
      </c>
      <c r="Q190" s="12" t="s">
        <v>42</v>
      </c>
      <c r="R190" s="30" t="s">
        <v>43</v>
      </c>
      <c r="S190" s="30" t="s">
        <v>2</v>
      </c>
    </row>
    <row r="191" spans="1:19" ht="15" customHeight="1" x14ac:dyDescent="0.2">
      <c r="A191" s="14">
        <v>1</v>
      </c>
      <c r="B191" s="15" t="s">
        <v>5</v>
      </c>
      <c r="C191" s="49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1">
        <v>0</v>
      </c>
      <c r="S191" s="206">
        <f>SUM(C191:R191)</f>
        <v>0</v>
      </c>
    </row>
    <row r="192" spans="1:19" ht="12.75" customHeight="1" x14ac:dyDescent="0.2">
      <c r="A192" s="17">
        <v>2</v>
      </c>
      <c r="B192" s="18" t="s">
        <v>6</v>
      </c>
      <c r="C192" s="46">
        <v>0</v>
      </c>
      <c r="D192" s="44">
        <v>0</v>
      </c>
      <c r="E192" s="44">
        <v>0</v>
      </c>
      <c r="F192" s="44">
        <v>0</v>
      </c>
      <c r="G192" s="44">
        <v>0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4">
        <v>0</v>
      </c>
      <c r="N192" s="44">
        <v>0</v>
      </c>
      <c r="O192" s="44">
        <v>0</v>
      </c>
      <c r="P192" s="44">
        <v>0</v>
      </c>
      <c r="Q192" s="44">
        <v>0</v>
      </c>
      <c r="R192" s="47">
        <v>0</v>
      </c>
      <c r="S192" s="207">
        <f>SUM(C192:R192)</f>
        <v>0</v>
      </c>
    </row>
    <row r="193" spans="1:20" x14ac:dyDescent="0.2">
      <c r="A193" s="17">
        <v>3</v>
      </c>
      <c r="B193" s="18" t="s">
        <v>7</v>
      </c>
      <c r="C193" s="46">
        <v>0</v>
      </c>
      <c r="D193" s="44">
        <v>0</v>
      </c>
      <c r="E193" s="44">
        <v>0</v>
      </c>
      <c r="F193" s="44">
        <v>0</v>
      </c>
      <c r="G193" s="44">
        <v>0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4">
        <v>0</v>
      </c>
      <c r="N193" s="44">
        <v>0</v>
      </c>
      <c r="O193" s="44">
        <v>0</v>
      </c>
      <c r="P193" s="44">
        <v>0</v>
      </c>
      <c r="Q193" s="44">
        <v>0</v>
      </c>
      <c r="R193" s="47">
        <v>0</v>
      </c>
      <c r="S193" s="207">
        <f t="shared" ref="S193:S205" si="61">SUM(C193:R193)</f>
        <v>0</v>
      </c>
    </row>
    <row r="194" spans="1:20" x14ac:dyDescent="0.2">
      <c r="A194" s="17">
        <v>4</v>
      </c>
      <c r="B194" s="18" t="s">
        <v>8</v>
      </c>
      <c r="C194" s="46">
        <v>0</v>
      </c>
      <c r="D194" s="44">
        <v>0</v>
      </c>
      <c r="E194" s="44">
        <v>0</v>
      </c>
      <c r="F194" s="44">
        <v>0</v>
      </c>
      <c r="G194" s="44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4">
        <v>0</v>
      </c>
      <c r="N194" s="44">
        <v>0</v>
      </c>
      <c r="O194" s="44">
        <v>0</v>
      </c>
      <c r="P194" s="44">
        <v>0</v>
      </c>
      <c r="Q194" s="44">
        <v>0</v>
      </c>
      <c r="R194" s="47">
        <v>0</v>
      </c>
      <c r="S194" s="207">
        <f t="shared" si="61"/>
        <v>0</v>
      </c>
    </row>
    <row r="195" spans="1:20" x14ac:dyDescent="0.2">
      <c r="A195" s="17">
        <v>5</v>
      </c>
      <c r="B195" s="18" t="s">
        <v>9</v>
      </c>
      <c r="C195" s="46">
        <v>0</v>
      </c>
      <c r="D195" s="44">
        <v>1</v>
      </c>
      <c r="E195" s="44">
        <v>0</v>
      </c>
      <c r="F195" s="44">
        <v>0</v>
      </c>
      <c r="G195" s="44">
        <v>0</v>
      </c>
      <c r="H195" s="44">
        <v>0</v>
      </c>
      <c r="I195" s="44">
        <v>0</v>
      </c>
      <c r="J195" s="44">
        <v>0</v>
      </c>
      <c r="K195" s="44">
        <v>0</v>
      </c>
      <c r="L195" s="44">
        <v>0</v>
      </c>
      <c r="M195" s="44">
        <v>0</v>
      </c>
      <c r="N195" s="44">
        <v>0</v>
      </c>
      <c r="O195" s="44">
        <v>0</v>
      </c>
      <c r="P195" s="44">
        <v>0</v>
      </c>
      <c r="Q195" s="44">
        <v>0</v>
      </c>
      <c r="R195" s="47">
        <v>0</v>
      </c>
      <c r="S195" s="207">
        <f t="shared" si="61"/>
        <v>1</v>
      </c>
    </row>
    <row r="196" spans="1:20" ht="20.25" customHeight="1" x14ac:dyDescent="0.2">
      <c r="A196" s="17">
        <v>6</v>
      </c>
      <c r="B196" s="18" t="s">
        <v>10</v>
      </c>
      <c r="C196" s="46">
        <v>0</v>
      </c>
      <c r="D196" s="44">
        <v>0</v>
      </c>
      <c r="E196" s="44">
        <v>0</v>
      </c>
      <c r="F196" s="44">
        <v>0</v>
      </c>
      <c r="G196" s="44">
        <v>0</v>
      </c>
      <c r="H196" s="44">
        <v>0</v>
      </c>
      <c r="I196" s="44">
        <v>1</v>
      </c>
      <c r="J196" s="44">
        <v>0</v>
      </c>
      <c r="K196" s="44">
        <v>0</v>
      </c>
      <c r="L196" s="44">
        <v>0</v>
      </c>
      <c r="M196" s="44">
        <v>0</v>
      </c>
      <c r="N196" s="44">
        <v>0</v>
      </c>
      <c r="O196" s="44">
        <v>0</v>
      </c>
      <c r="P196" s="44">
        <v>0</v>
      </c>
      <c r="Q196" s="44">
        <v>0</v>
      </c>
      <c r="R196" s="47">
        <v>0</v>
      </c>
      <c r="S196" s="207">
        <f t="shared" si="61"/>
        <v>1</v>
      </c>
    </row>
    <row r="197" spans="1:20" x14ac:dyDescent="0.2">
      <c r="A197" s="17">
        <v>7</v>
      </c>
      <c r="B197" s="18" t="s">
        <v>11</v>
      </c>
      <c r="C197" s="46">
        <v>0</v>
      </c>
      <c r="D197" s="44">
        <v>0</v>
      </c>
      <c r="E197" s="44">
        <v>0</v>
      </c>
      <c r="F197" s="44">
        <v>0</v>
      </c>
      <c r="G197" s="44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4">
        <v>0</v>
      </c>
      <c r="N197" s="44">
        <v>0</v>
      </c>
      <c r="O197" s="44">
        <v>0</v>
      </c>
      <c r="P197" s="44">
        <v>0</v>
      </c>
      <c r="Q197" s="44">
        <v>0</v>
      </c>
      <c r="R197" s="47">
        <v>0</v>
      </c>
      <c r="S197" s="207">
        <f t="shared" si="61"/>
        <v>0</v>
      </c>
    </row>
    <row r="198" spans="1:20" x14ac:dyDescent="0.2">
      <c r="A198" s="17">
        <v>8</v>
      </c>
      <c r="B198" s="18" t="s">
        <v>12</v>
      </c>
      <c r="C198" s="46">
        <v>0</v>
      </c>
      <c r="D198" s="44">
        <v>0</v>
      </c>
      <c r="E198" s="44">
        <v>1</v>
      </c>
      <c r="F198" s="44">
        <v>0</v>
      </c>
      <c r="G198" s="44">
        <v>1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4">
        <v>0</v>
      </c>
      <c r="N198" s="44">
        <v>0</v>
      </c>
      <c r="O198" s="44">
        <v>0</v>
      </c>
      <c r="P198" s="44">
        <v>0</v>
      </c>
      <c r="Q198" s="44">
        <v>0</v>
      </c>
      <c r="R198" s="47">
        <v>0</v>
      </c>
      <c r="S198" s="207">
        <f t="shared" si="61"/>
        <v>2</v>
      </c>
    </row>
    <row r="199" spans="1:20" x14ac:dyDescent="0.2">
      <c r="A199" s="17">
        <v>9</v>
      </c>
      <c r="B199" s="18" t="s">
        <v>13</v>
      </c>
      <c r="C199" s="46">
        <v>0</v>
      </c>
      <c r="D199" s="44">
        <v>0</v>
      </c>
      <c r="E199" s="44">
        <v>0</v>
      </c>
      <c r="F199" s="44">
        <v>0</v>
      </c>
      <c r="G199" s="44">
        <v>0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4">
        <v>0</v>
      </c>
      <c r="N199" s="44">
        <v>0</v>
      </c>
      <c r="O199" s="44">
        <v>0</v>
      </c>
      <c r="P199" s="44">
        <v>0</v>
      </c>
      <c r="Q199" s="44">
        <v>0</v>
      </c>
      <c r="R199" s="47">
        <v>0</v>
      </c>
      <c r="S199" s="207">
        <f t="shared" si="61"/>
        <v>0</v>
      </c>
    </row>
    <row r="200" spans="1:20" x14ac:dyDescent="0.2">
      <c r="A200" s="17">
        <v>10</v>
      </c>
      <c r="B200" s="18" t="s">
        <v>14</v>
      </c>
      <c r="C200" s="46">
        <v>0</v>
      </c>
      <c r="D200" s="44">
        <v>0</v>
      </c>
      <c r="E200" s="44">
        <v>0</v>
      </c>
      <c r="F200" s="44">
        <v>0</v>
      </c>
      <c r="G200" s="44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4">
        <v>0</v>
      </c>
      <c r="N200" s="44">
        <v>0</v>
      </c>
      <c r="O200" s="44">
        <v>0</v>
      </c>
      <c r="P200" s="44">
        <v>0</v>
      </c>
      <c r="Q200" s="44">
        <v>0</v>
      </c>
      <c r="R200" s="47">
        <v>0</v>
      </c>
      <c r="S200" s="207">
        <f t="shared" si="61"/>
        <v>0</v>
      </c>
    </row>
    <row r="201" spans="1:20" ht="20.25" customHeight="1" x14ac:dyDescent="0.2">
      <c r="A201" s="17">
        <v>11</v>
      </c>
      <c r="B201" s="18" t="s">
        <v>15</v>
      </c>
      <c r="C201" s="46">
        <v>0</v>
      </c>
      <c r="D201" s="44">
        <v>0</v>
      </c>
      <c r="E201" s="44">
        <v>0</v>
      </c>
      <c r="F201" s="44">
        <v>0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4">
        <v>0</v>
      </c>
      <c r="O201" s="44">
        <v>0</v>
      </c>
      <c r="P201" s="44">
        <v>0</v>
      </c>
      <c r="Q201" s="44">
        <v>0</v>
      </c>
      <c r="R201" s="47">
        <v>0</v>
      </c>
      <c r="S201" s="207">
        <f t="shared" si="61"/>
        <v>0</v>
      </c>
    </row>
    <row r="202" spans="1:20" x14ac:dyDescent="0.2">
      <c r="A202" s="17">
        <v>12</v>
      </c>
      <c r="B202" s="18" t="s">
        <v>16</v>
      </c>
      <c r="C202" s="46">
        <v>0</v>
      </c>
      <c r="D202" s="44">
        <v>0</v>
      </c>
      <c r="E202" s="44">
        <v>0</v>
      </c>
      <c r="F202" s="44">
        <v>0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1</v>
      </c>
      <c r="N202" s="44">
        <v>0</v>
      </c>
      <c r="O202" s="44">
        <v>0</v>
      </c>
      <c r="P202" s="44">
        <v>0</v>
      </c>
      <c r="Q202" s="44">
        <v>0</v>
      </c>
      <c r="R202" s="47">
        <v>0</v>
      </c>
      <c r="S202" s="207">
        <f t="shared" si="61"/>
        <v>1</v>
      </c>
    </row>
    <row r="203" spans="1:20" x14ac:dyDescent="0.2">
      <c r="A203" s="17">
        <v>13</v>
      </c>
      <c r="B203" s="18" t="s">
        <v>17</v>
      </c>
      <c r="C203" s="46">
        <v>0</v>
      </c>
      <c r="D203" s="44">
        <v>0</v>
      </c>
      <c r="E203" s="44">
        <v>0</v>
      </c>
      <c r="F203" s="44">
        <v>0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4">
        <v>0</v>
      </c>
      <c r="O203" s="44">
        <v>0</v>
      </c>
      <c r="P203" s="44">
        <v>0</v>
      </c>
      <c r="Q203" s="44">
        <v>0</v>
      </c>
      <c r="R203" s="47">
        <v>0</v>
      </c>
      <c r="S203" s="207">
        <f t="shared" si="61"/>
        <v>0</v>
      </c>
    </row>
    <row r="204" spans="1:20" x14ac:dyDescent="0.2">
      <c r="A204" s="17">
        <v>14</v>
      </c>
      <c r="B204" s="18" t="s">
        <v>18</v>
      </c>
      <c r="C204" s="46">
        <v>0</v>
      </c>
      <c r="D204" s="44">
        <v>0</v>
      </c>
      <c r="E204" s="44">
        <v>0</v>
      </c>
      <c r="F204" s="44">
        <v>0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4">
        <v>0</v>
      </c>
      <c r="O204" s="44">
        <v>0</v>
      </c>
      <c r="P204" s="44">
        <v>0</v>
      </c>
      <c r="Q204" s="44">
        <v>0</v>
      </c>
      <c r="R204" s="47">
        <v>0</v>
      </c>
      <c r="S204" s="207">
        <f t="shared" si="61"/>
        <v>0</v>
      </c>
    </row>
    <row r="205" spans="1:20" ht="12.75" thickBot="1" x14ac:dyDescent="0.25">
      <c r="A205" s="19">
        <v>15</v>
      </c>
      <c r="B205" s="20" t="s">
        <v>19</v>
      </c>
      <c r="C205" s="233">
        <v>0</v>
      </c>
      <c r="D205" s="234">
        <v>0</v>
      </c>
      <c r="E205" s="234">
        <v>0</v>
      </c>
      <c r="F205" s="234">
        <v>0</v>
      </c>
      <c r="G205" s="234">
        <v>0</v>
      </c>
      <c r="H205" s="234">
        <v>0</v>
      </c>
      <c r="I205" s="234">
        <v>0</v>
      </c>
      <c r="J205" s="234">
        <v>0</v>
      </c>
      <c r="K205" s="234">
        <v>0</v>
      </c>
      <c r="L205" s="234">
        <v>0</v>
      </c>
      <c r="M205" s="234">
        <v>0</v>
      </c>
      <c r="N205" s="234">
        <v>0</v>
      </c>
      <c r="O205" s="234">
        <v>0</v>
      </c>
      <c r="P205" s="234">
        <v>0</v>
      </c>
      <c r="Q205" s="234">
        <v>0</v>
      </c>
      <c r="R205" s="235">
        <v>0</v>
      </c>
      <c r="S205" s="236">
        <f t="shared" si="61"/>
        <v>0</v>
      </c>
    </row>
    <row r="206" spans="1:20" s="21" customFormat="1" ht="27.75" customHeight="1" thickBot="1" x14ac:dyDescent="0.25">
      <c r="A206" s="285"/>
      <c r="B206" s="285" t="s">
        <v>153</v>
      </c>
      <c r="C206" s="286">
        <f>SUM(C191:C205)</f>
        <v>0</v>
      </c>
      <c r="D206" s="287">
        <f t="shared" ref="D206" si="62">SUM(D191:D205)</f>
        <v>1</v>
      </c>
      <c r="E206" s="287">
        <f t="shared" ref="E206" si="63">SUM(E191:E205)</f>
        <v>1</v>
      </c>
      <c r="F206" s="287">
        <f t="shared" ref="F206" si="64">SUM(F191:F205)</f>
        <v>0</v>
      </c>
      <c r="G206" s="287">
        <f t="shared" ref="G206" si="65">SUM(G191:G205)</f>
        <v>1</v>
      </c>
      <c r="H206" s="287">
        <f t="shared" ref="H206" si="66">SUM(H191:H205)</f>
        <v>0</v>
      </c>
      <c r="I206" s="287">
        <f t="shared" ref="I206" si="67">SUM(I191:I205)</f>
        <v>1</v>
      </c>
      <c r="J206" s="287">
        <f t="shared" ref="J206" si="68">SUM(J191:J205)</f>
        <v>0</v>
      </c>
      <c r="K206" s="287">
        <f t="shared" ref="K206" si="69">SUM(K191:K205)</f>
        <v>0</v>
      </c>
      <c r="L206" s="287">
        <f t="shared" ref="L206" si="70">SUM(L191:L205)</f>
        <v>0</v>
      </c>
      <c r="M206" s="287">
        <f t="shared" ref="M206" si="71">SUM(M191:M205)</f>
        <v>1</v>
      </c>
      <c r="N206" s="287">
        <f t="shared" ref="N206" si="72">SUM(N191:N205)</f>
        <v>0</v>
      </c>
      <c r="O206" s="287">
        <f t="shared" ref="O206" si="73">SUM(O191:O205)</f>
        <v>0</v>
      </c>
      <c r="P206" s="287">
        <f t="shared" ref="P206" si="74">SUM(P191:P205)</f>
        <v>0</v>
      </c>
      <c r="Q206" s="287">
        <f t="shared" ref="Q206" si="75">SUM(Q191:Q205)</f>
        <v>0</v>
      </c>
      <c r="R206" s="288">
        <f t="shared" ref="R206" si="76">SUM(R191:R205)</f>
        <v>0</v>
      </c>
      <c r="S206" s="289">
        <f t="shared" ref="S206" si="77">SUM(S191:S205)</f>
        <v>5</v>
      </c>
      <c r="T206" s="21" t="s">
        <v>101</v>
      </c>
    </row>
    <row r="207" spans="1:20" x14ac:dyDescent="0.2">
      <c r="A207" s="23" t="s">
        <v>21</v>
      </c>
      <c r="C207" s="16"/>
      <c r="D207" s="16"/>
      <c r="E207" s="16"/>
      <c r="F207" s="16"/>
      <c r="G207" s="2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</row>
    <row r="209" spans="1:25" x14ac:dyDescent="0.2">
      <c r="B209" s="27" t="s">
        <v>56</v>
      </c>
      <c r="C209" s="27"/>
      <c r="D209" s="27"/>
      <c r="E209" s="27"/>
      <c r="F209" s="27"/>
      <c r="G209" s="31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</row>
    <row r="210" spans="1:25" ht="13.5" thickBot="1" x14ac:dyDescent="0.25">
      <c r="A210" s="5" t="s">
        <v>57</v>
      </c>
    </row>
    <row r="211" spans="1:25" s="6" customFormat="1" ht="26.25" customHeight="1" thickBot="1" x14ac:dyDescent="0.25">
      <c r="A211" s="312"/>
      <c r="B211" s="312"/>
      <c r="C211" s="313" t="s">
        <v>54</v>
      </c>
      <c r="D211" s="313"/>
      <c r="E211" s="313"/>
      <c r="F211" s="313"/>
      <c r="G211" s="313"/>
      <c r="H211" s="313"/>
      <c r="I211" s="313"/>
      <c r="J211" s="313"/>
      <c r="K211" s="313"/>
      <c r="L211" s="313"/>
      <c r="M211" s="313"/>
      <c r="N211" s="313"/>
      <c r="O211" s="313"/>
      <c r="P211" s="313"/>
      <c r="Q211" s="313"/>
      <c r="R211" s="313"/>
      <c r="S211" s="313"/>
    </row>
    <row r="212" spans="1:25" s="6" customFormat="1" ht="26.25" customHeight="1" thickBot="1" x14ac:dyDescent="0.25">
      <c r="A212" s="312"/>
      <c r="B212" s="312"/>
      <c r="C212" s="313" t="s">
        <v>58</v>
      </c>
      <c r="D212" s="313"/>
      <c r="E212" s="313"/>
      <c r="F212" s="313"/>
      <c r="G212" s="313"/>
      <c r="H212" s="313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  <c r="S212" s="313"/>
      <c r="T212" s="13"/>
    </row>
    <row r="213" spans="1:25" s="6" customFormat="1" ht="68.25" customHeight="1" thickBot="1" x14ac:dyDescent="0.25">
      <c r="A213" s="8" t="s">
        <v>3</v>
      </c>
      <c r="B213" s="9" t="s">
        <v>4</v>
      </c>
      <c r="C213" s="12" t="s">
        <v>28</v>
      </c>
      <c r="D213" s="12" t="s">
        <v>29</v>
      </c>
      <c r="E213" s="12" t="s">
        <v>30</v>
      </c>
      <c r="F213" s="12" t="s">
        <v>31</v>
      </c>
      <c r="G213" s="12" t="s">
        <v>32</v>
      </c>
      <c r="H213" s="12" t="s">
        <v>33</v>
      </c>
      <c r="I213" s="12" t="s">
        <v>34</v>
      </c>
      <c r="J213" s="12" t="s">
        <v>35</v>
      </c>
      <c r="K213" s="12" t="s">
        <v>36</v>
      </c>
      <c r="L213" s="12" t="s">
        <v>37</v>
      </c>
      <c r="M213" s="12" t="s">
        <v>38</v>
      </c>
      <c r="N213" s="12" t="s">
        <v>39</v>
      </c>
      <c r="O213" s="12" t="s">
        <v>40</v>
      </c>
      <c r="P213" s="12" t="s">
        <v>41</v>
      </c>
      <c r="Q213" s="12" t="s">
        <v>42</v>
      </c>
      <c r="R213" s="30" t="s">
        <v>43</v>
      </c>
      <c r="S213" s="30" t="s">
        <v>2</v>
      </c>
      <c r="T213" s="13"/>
    </row>
    <row r="214" spans="1:25" ht="15" customHeight="1" x14ac:dyDescent="0.2">
      <c r="A214" s="14">
        <v>1</v>
      </c>
      <c r="B214" s="15" t="s">
        <v>5</v>
      </c>
      <c r="C214" s="242">
        <f t="shared" ref="C214:R214" si="78">C191+C168+C146+C124</f>
        <v>0</v>
      </c>
      <c r="D214" s="243">
        <f t="shared" si="78"/>
        <v>67</v>
      </c>
      <c r="E214" s="243">
        <f t="shared" si="78"/>
        <v>9</v>
      </c>
      <c r="F214" s="243">
        <f t="shared" si="78"/>
        <v>13</v>
      </c>
      <c r="G214" s="243">
        <f t="shared" si="78"/>
        <v>9</v>
      </c>
      <c r="H214" s="243">
        <f t="shared" si="78"/>
        <v>3</v>
      </c>
      <c r="I214" s="243">
        <f t="shared" si="78"/>
        <v>0</v>
      </c>
      <c r="J214" s="243">
        <f t="shared" si="78"/>
        <v>4</v>
      </c>
      <c r="K214" s="243">
        <f t="shared" si="78"/>
        <v>17</v>
      </c>
      <c r="L214" s="243">
        <f t="shared" si="78"/>
        <v>7</v>
      </c>
      <c r="M214" s="243">
        <f t="shared" si="78"/>
        <v>16</v>
      </c>
      <c r="N214" s="243">
        <f t="shared" si="78"/>
        <v>41</v>
      </c>
      <c r="O214" s="243">
        <f t="shared" si="78"/>
        <v>32</v>
      </c>
      <c r="P214" s="243">
        <f t="shared" si="78"/>
        <v>32</v>
      </c>
      <c r="Q214" s="243">
        <f t="shared" si="78"/>
        <v>9</v>
      </c>
      <c r="R214" s="244">
        <f t="shared" si="78"/>
        <v>13</v>
      </c>
      <c r="S214" s="253">
        <f>SUM(C214:R214)</f>
        <v>272</v>
      </c>
      <c r="T214" s="16"/>
    </row>
    <row r="215" spans="1:25" ht="12.75" customHeight="1" x14ac:dyDescent="0.2">
      <c r="A215" s="17">
        <v>2</v>
      </c>
      <c r="B215" s="18" t="s">
        <v>6</v>
      </c>
      <c r="C215" s="246">
        <f t="shared" ref="C215:R215" si="79">C192+C169+C147+C125</f>
        <v>54</v>
      </c>
      <c r="D215" s="247">
        <f t="shared" si="79"/>
        <v>0</v>
      </c>
      <c r="E215" s="247">
        <f t="shared" si="79"/>
        <v>23</v>
      </c>
      <c r="F215" s="247">
        <f t="shared" si="79"/>
        <v>14</v>
      </c>
      <c r="G215" s="247">
        <f t="shared" si="79"/>
        <v>1</v>
      </c>
      <c r="H215" s="247">
        <f t="shared" si="79"/>
        <v>1</v>
      </c>
      <c r="I215" s="247">
        <f t="shared" si="79"/>
        <v>2</v>
      </c>
      <c r="J215" s="247">
        <f t="shared" si="79"/>
        <v>8</v>
      </c>
      <c r="K215" s="247">
        <f t="shared" si="79"/>
        <v>36</v>
      </c>
      <c r="L215" s="247">
        <f t="shared" si="79"/>
        <v>6</v>
      </c>
      <c r="M215" s="247">
        <f t="shared" si="79"/>
        <v>2</v>
      </c>
      <c r="N215" s="247">
        <f t="shared" si="79"/>
        <v>13</v>
      </c>
      <c r="O215" s="247">
        <f t="shared" si="79"/>
        <v>5</v>
      </c>
      <c r="P215" s="247">
        <f t="shared" si="79"/>
        <v>7</v>
      </c>
      <c r="Q215" s="247">
        <f t="shared" si="79"/>
        <v>2</v>
      </c>
      <c r="R215" s="248">
        <f t="shared" si="79"/>
        <v>9</v>
      </c>
      <c r="S215" s="254">
        <f>SUM(C215:R215)</f>
        <v>183</v>
      </c>
      <c r="T215" s="16"/>
    </row>
    <row r="216" spans="1:25" x14ac:dyDescent="0.2">
      <c r="A216" s="17">
        <v>3</v>
      </c>
      <c r="B216" s="18" t="s">
        <v>7</v>
      </c>
      <c r="C216" s="246">
        <f t="shared" ref="C216:R216" si="80">C193+C170+C148+C126</f>
        <v>5</v>
      </c>
      <c r="D216" s="247">
        <f t="shared" si="80"/>
        <v>67</v>
      </c>
      <c r="E216" s="247">
        <f t="shared" si="80"/>
        <v>0</v>
      </c>
      <c r="F216" s="247">
        <f t="shared" si="80"/>
        <v>11</v>
      </c>
      <c r="G216" s="247">
        <f t="shared" si="80"/>
        <v>1</v>
      </c>
      <c r="H216" s="247">
        <f t="shared" si="80"/>
        <v>1</v>
      </c>
      <c r="I216" s="247">
        <f t="shared" si="80"/>
        <v>2</v>
      </c>
      <c r="J216" s="247">
        <f t="shared" si="80"/>
        <v>40</v>
      </c>
      <c r="K216" s="247">
        <f t="shared" si="80"/>
        <v>22</v>
      </c>
      <c r="L216" s="247">
        <f t="shared" si="80"/>
        <v>4</v>
      </c>
      <c r="M216" s="247">
        <f t="shared" si="80"/>
        <v>4</v>
      </c>
      <c r="N216" s="247">
        <f t="shared" si="80"/>
        <v>3</v>
      </c>
      <c r="O216" s="247">
        <f t="shared" si="80"/>
        <v>3</v>
      </c>
      <c r="P216" s="247">
        <f t="shared" si="80"/>
        <v>6</v>
      </c>
      <c r="Q216" s="247">
        <f t="shared" si="80"/>
        <v>0</v>
      </c>
      <c r="R216" s="248">
        <f t="shared" si="80"/>
        <v>32</v>
      </c>
      <c r="S216" s="254">
        <f t="shared" ref="S216:S228" si="81">SUM(C216:R216)</f>
        <v>201</v>
      </c>
      <c r="T216" s="16"/>
      <c r="X216" s="2" t="s">
        <v>101</v>
      </c>
    </row>
    <row r="217" spans="1:25" x14ac:dyDescent="0.2">
      <c r="A217" s="17">
        <v>4</v>
      </c>
      <c r="B217" s="18" t="s">
        <v>8</v>
      </c>
      <c r="C217" s="246">
        <f t="shared" ref="C217:R217" si="82">C194+C171+C149+C127</f>
        <v>29</v>
      </c>
      <c r="D217" s="247">
        <f t="shared" si="82"/>
        <v>45</v>
      </c>
      <c r="E217" s="247">
        <f t="shared" si="82"/>
        <v>91</v>
      </c>
      <c r="F217" s="247">
        <f t="shared" si="82"/>
        <v>4</v>
      </c>
      <c r="G217" s="247">
        <f t="shared" si="82"/>
        <v>60</v>
      </c>
      <c r="H217" s="247">
        <f t="shared" si="82"/>
        <v>19</v>
      </c>
      <c r="I217" s="247">
        <f t="shared" si="82"/>
        <v>48</v>
      </c>
      <c r="J217" s="247">
        <f t="shared" si="82"/>
        <v>126</v>
      </c>
      <c r="K217" s="247">
        <f t="shared" si="82"/>
        <v>24</v>
      </c>
      <c r="L217" s="247">
        <f t="shared" si="82"/>
        <v>13</v>
      </c>
      <c r="M217" s="247">
        <f t="shared" si="82"/>
        <v>12</v>
      </c>
      <c r="N217" s="247">
        <f t="shared" si="82"/>
        <v>16</v>
      </c>
      <c r="O217" s="247">
        <f t="shared" si="82"/>
        <v>13</v>
      </c>
      <c r="P217" s="247">
        <f t="shared" si="82"/>
        <v>26</v>
      </c>
      <c r="Q217" s="247">
        <f t="shared" si="82"/>
        <v>7</v>
      </c>
      <c r="R217" s="248">
        <f t="shared" si="82"/>
        <v>50</v>
      </c>
      <c r="S217" s="254">
        <f t="shared" si="81"/>
        <v>583</v>
      </c>
      <c r="T217" s="16"/>
    </row>
    <row r="218" spans="1:25" x14ac:dyDescent="0.2">
      <c r="A218" s="17">
        <v>5</v>
      </c>
      <c r="B218" s="18" t="s">
        <v>9</v>
      </c>
      <c r="C218" s="246">
        <f t="shared" ref="C218:R218" si="83">C195+C172+C150+C128</f>
        <v>30</v>
      </c>
      <c r="D218" s="247">
        <f t="shared" si="83"/>
        <v>39</v>
      </c>
      <c r="E218" s="247">
        <f t="shared" si="83"/>
        <v>13</v>
      </c>
      <c r="F218" s="247">
        <f t="shared" si="83"/>
        <v>71</v>
      </c>
      <c r="G218" s="247">
        <f t="shared" si="83"/>
        <v>0</v>
      </c>
      <c r="H218" s="247">
        <f t="shared" si="83"/>
        <v>59</v>
      </c>
      <c r="I218" s="247">
        <f t="shared" si="83"/>
        <v>73</v>
      </c>
      <c r="J218" s="247">
        <f t="shared" si="83"/>
        <v>19</v>
      </c>
      <c r="K218" s="247">
        <f t="shared" si="83"/>
        <v>12</v>
      </c>
      <c r="L218" s="247">
        <f t="shared" si="83"/>
        <v>7</v>
      </c>
      <c r="M218" s="247">
        <f t="shared" si="83"/>
        <v>0</v>
      </c>
      <c r="N218" s="247">
        <f t="shared" si="83"/>
        <v>5</v>
      </c>
      <c r="O218" s="247">
        <f t="shared" si="83"/>
        <v>13</v>
      </c>
      <c r="P218" s="247">
        <f t="shared" si="83"/>
        <v>25</v>
      </c>
      <c r="Q218" s="247">
        <f t="shared" si="83"/>
        <v>9</v>
      </c>
      <c r="R218" s="248">
        <f t="shared" si="83"/>
        <v>66</v>
      </c>
      <c r="S218" s="254">
        <f t="shared" si="81"/>
        <v>441</v>
      </c>
      <c r="T218" s="16"/>
    </row>
    <row r="219" spans="1:25" ht="20.25" customHeight="1" x14ac:dyDescent="0.2">
      <c r="A219" s="17">
        <v>6</v>
      </c>
      <c r="B219" s="18" t="s">
        <v>10</v>
      </c>
      <c r="C219" s="246">
        <f t="shared" ref="C219:R219" si="84">C196+C173+C151+C129</f>
        <v>4</v>
      </c>
      <c r="D219" s="247">
        <f t="shared" si="84"/>
        <v>2</v>
      </c>
      <c r="E219" s="247">
        <f t="shared" si="84"/>
        <v>2</v>
      </c>
      <c r="F219" s="247">
        <f t="shared" si="84"/>
        <v>4</v>
      </c>
      <c r="G219" s="247">
        <f t="shared" si="84"/>
        <v>24</v>
      </c>
      <c r="H219" s="247">
        <f t="shared" si="84"/>
        <v>0</v>
      </c>
      <c r="I219" s="247">
        <f t="shared" si="84"/>
        <v>66</v>
      </c>
      <c r="J219" s="247">
        <f t="shared" si="84"/>
        <v>2</v>
      </c>
      <c r="K219" s="247">
        <f t="shared" si="84"/>
        <v>0</v>
      </c>
      <c r="L219" s="247">
        <f t="shared" si="84"/>
        <v>1</v>
      </c>
      <c r="M219" s="247">
        <f t="shared" si="84"/>
        <v>0</v>
      </c>
      <c r="N219" s="247">
        <f t="shared" si="84"/>
        <v>1</v>
      </c>
      <c r="O219" s="247">
        <f t="shared" si="84"/>
        <v>0</v>
      </c>
      <c r="P219" s="247">
        <f t="shared" si="84"/>
        <v>1</v>
      </c>
      <c r="Q219" s="247">
        <f t="shared" si="84"/>
        <v>1</v>
      </c>
      <c r="R219" s="248">
        <f t="shared" si="84"/>
        <v>0</v>
      </c>
      <c r="S219" s="254">
        <f t="shared" si="81"/>
        <v>108</v>
      </c>
      <c r="T219" s="16"/>
    </row>
    <row r="220" spans="1:25" x14ac:dyDescent="0.2">
      <c r="A220" s="17">
        <v>7</v>
      </c>
      <c r="B220" s="18" t="s">
        <v>11</v>
      </c>
      <c r="C220" s="246">
        <f t="shared" ref="C220:R220" si="85">C197+C174+C152+C130</f>
        <v>2</v>
      </c>
      <c r="D220" s="247">
        <f t="shared" si="85"/>
        <v>13</v>
      </c>
      <c r="E220" s="247">
        <f t="shared" si="85"/>
        <v>6</v>
      </c>
      <c r="F220" s="247">
        <f t="shared" si="85"/>
        <v>1</v>
      </c>
      <c r="G220" s="247">
        <f t="shared" si="85"/>
        <v>22</v>
      </c>
      <c r="H220" s="247">
        <f t="shared" si="85"/>
        <v>58</v>
      </c>
      <c r="I220" s="247">
        <f t="shared" si="85"/>
        <v>0</v>
      </c>
      <c r="J220" s="247">
        <f t="shared" si="85"/>
        <v>16</v>
      </c>
      <c r="K220" s="247">
        <f t="shared" si="85"/>
        <v>4</v>
      </c>
      <c r="L220" s="247">
        <f t="shared" si="85"/>
        <v>4</v>
      </c>
      <c r="M220" s="247">
        <f t="shared" si="85"/>
        <v>1</v>
      </c>
      <c r="N220" s="247">
        <f t="shared" si="85"/>
        <v>1</v>
      </c>
      <c r="O220" s="247">
        <f t="shared" si="85"/>
        <v>6</v>
      </c>
      <c r="P220" s="247">
        <f t="shared" si="85"/>
        <v>6</v>
      </c>
      <c r="Q220" s="247">
        <f t="shared" si="85"/>
        <v>0</v>
      </c>
      <c r="R220" s="248">
        <f t="shared" si="85"/>
        <v>39</v>
      </c>
      <c r="S220" s="254">
        <f t="shared" si="81"/>
        <v>179</v>
      </c>
      <c r="T220" s="16"/>
      <c r="V220" s="2" t="s">
        <v>101</v>
      </c>
    </row>
    <row r="221" spans="1:25" x14ac:dyDescent="0.2">
      <c r="A221" s="17">
        <v>8</v>
      </c>
      <c r="B221" s="18" t="s">
        <v>12</v>
      </c>
      <c r="C221" s="246">
        <f t="shared" ref="C221:R221" si="86">C198+C175+C153+C131</f>
        <v>33</v>
      </c>
      <c r="D221" s="247">
        <f t="shared" si="86"/>
        <v>54</v>
      </c>
      <c r="E221" s="247">
        <f t="shared" si="86"/>
        <v>84</v>
      </c>
      <c r="F221" s="247">
        <f t="shared" si="86"/>
        <v>64</v>
      </c>
      <c r="G221" s="247">
        <f t="shared" si="86"/>
        <v>53</v>
      </c>
      <c r="H221" s="247">
        <f t="shared" si="86"/>
        <v>31</v>
      </c>
      <c r="I221" s="247">
        <f t="shared" si="86"/>
        <v>125</v>
      </c>
      <c r="J221" s="247">
        <f t="shared" si="86"/>
        <v>0</v>
      </c>
      <c r="K221" s="247">
        <f t="shared" si="86"/>
        <v>53</v>
      </c>
      <c r="L221" s="247">
        <f t="shared" si="86"/>
        <v>14</v>
      </c>
      <c r="M221" s="247">
        <f t="shared" si="86"/>
        <v>19</v>
      </c>
      <c r="N221" s="247">
        <f t="shared" si="86"/>
        <v>12</v>
      </c>
      <c r="O221" s="247">
        <f t="shared" si="86"/>
        <v>25</v>
      </c>
      <c r="P221" s="247">
        <f t="shared" si="86"/>
        <v>14</v>
      </c>
      <c r="Q221" s="247">
        <f t="shared" si="86"/>
        <v>9</v>
      </c>
      <c r="R221" s="248">
        <f t="shared" si="86"/>
        <v>130</v>
      </c>
      <c r="S221" s="254">
        <f t="shared" si="81"/>
        <v>720</v>
      </c>
      <c r="T221" s="16"/>
    </row>
    <row r="222" spans="1:25" x14ac:dyDescent="0.2">
      <c r="A222" s="17">
        <v>9</v>
      </c>
      <c r="B222" s="18" t="s">
        <v>13</v>
      </c>
      <c r="C222" s="246">
        <f t="shared" ref="C222:R222" si="87">C199+C176+C154+C132</f>
        <v>3</v>
      </c>
      <c r="D222" s="247">
        <f t="shared" si="87"/>
        <v>29</v>
      </c>
      <c r="E222" s="247">
        <f t="shared" si="87"/>
        <v>1</v>
      </c>
      <c r="F222" s="247">
        <f t="shared" si="87"/>
        <v>0</v>
      </c>
      <c r="G222" s="247">
        <f t="shared" si="87"/>
        <v>0</v>
      </c>
      <c r="H222" s="247">
        <f t="shared" si="87"/>
        <v>1</v>
      </c>
      <c r="I222" s="247">
        <f t="shared" si="87"/>
        <v>1</v>
      </c>
      <c r="J222" s="247">
        <f t="shared" si="87"/>
        <v>8</v>
      </c>
      <c r="K222" s="247">
        <f t="shared" si="87"/>
        <v>0</v>
      </c>
      <c r="L222" s="247">
        <f t="shared" si="87"/>
        <v>16</v>
      </c>
      <c r="M222" s="247">
        <f t="shared" si="87"/>
        <v>8</v>
      </c>
      <c r="N222" s="247">
        <f t="shared" si="87"/>
        <v>2</v>
      </c>
      <c r="O222" s="247">
        <f t="shared" si="87"/>
        <v>10</v>
      </c>
      <c r="P222" s="247">
        <f t="shared" si="87"/>
        <v>3</v>
      </c>
      <c r="Q222" s="247">
        <f t="shared" si="87"/>
        <v>0</v>
      </c>
      <c r="R222" s="248">
        <f t="shared" si="87"/>
        <v>23</v>
      </c>
      <c r="S222" s="254">
        <f t="shared" si="81"/>
        <v>105</v>
      </c>
      <c r="T222" s="16"/>
      <c r="U222" s="2" t="s">
        <v>101</v>
      </c>
      <c r="Y222" s="2" t="s">
        <v>101</v>
      </c>
    </row>
    <row r="223" spans="1:25" x14ac:dyDescent="0.2">
      <c r="A223" s="17">
        <v>10</v>
      </c>
      <c r="B223" s="18" t="s">
        <v>14</v>
      </c>
      <c r="C223" s="246">
        <f t="shared" ref="C223:R223" si="88">C200+C177+C155+C133</f>
        <v>0</v>
      </c>
      <c r="D223" s="247">
        <f t="shared" si="88"/>
        <v>0</v>
      </c>
      <c r="E223" s="247">
        <f t="shared" si="88"/>
        <v>0</v>
      </c>
      <c r="F223" s="247">
        <f t="shared" si="88"/>
        <v>0</v>
      </c>
      <c r="G223" s="247">
        <f t="shared" si="88"/>
        <v>0</v>
      </c>
      <c r="H223" s="247">
        <f t="shared" si="88"/>
        <v>0</v>
      </c>
      <c r="I223" s="247">
        <f t="shared" si="88"/>
        <v>0</v>
      </c>
      <c r="J223" s="247">
        <f t="shared" si="88"/>
        <v>0</v>
      </c>
      <c r="K223" s="247">
        <f t="shared" si="88"/>
        <v>0</v>
      </c>
      <c r="L223" s="247">
        <f t="shared" si="88"/>
        <v>0</v>
      </c>
      <c r="M223" s="247">
        <f t="shared" si="88"/>
        <v>0</v>
      </c>
      <c r="N223" s="247">
        <f t="shared" si="88"/>
        <v>0</v>
      </c>
      <c r="O223" s="247">
        <f t="shared" si="88"/>
        <v>0</v>
      </c>
      <c r="P223" s="247">
        <f t="shared" si="88"/>
        <v>0</v>
      </c>
      <c r="Q223" s="247">
        <f t="shared" si="88"/>
        <v>0</v>
      </c>
      <c r="R223" s="248">
        <f t="shared" si="88"/>
        <v>0</v>
      </c>
      <c r="S223" s="254">
        <f t="shared" si="81"/>
        <v>0</v>
      </c>
      <c r="T223" s="16"/>
    </row>
    <row r="224" spans="1:25" ht="20.25" customHeight="1" x14ac:dyDescent="0.2">
      <c r="A224" s="17">
        <v>11</v>
      </c>
      <c r="B224" s="18" t="s">
        <v>15</v>
      </c>
      <c r="C224" s="246">
        <f t="shared" ref="C224:R224" si="89">C201+C178+C156+C134</f>
        <v>0</v>
      </c>
      <c r="D224" s="247">
        <f t="shared" si="89"/>
        <v>0</v>
      </c>
      <c r="E224" s="247">
        <f t="shared" si="89"/>
        <v>0</v>
      </c>
      <c r="F224" s="247">
        <f t="shared" si="89"/>
        <v>0</v>
      </c>
      <c r="G224" s="247">
        <f t="shared" si="89"/>
        <v>0</v>
      </c>
      <c r="H224" s="247">
        <f t="shared" si="89"/>
        <v>0</v>
      </c>
      <c r="I224" s="247">
        <f t="shared" si="89"/>
        <v>0</v>
      </c>
      <c r="J224" s="247">
        <f t="shared" si="89"/>
        <v>2</v>
      </c>
      <c r="K224" s="247">
        <f t="shared" si="89"/>
        <v>1</v>
      </c>
      <c r="L224" s="247">
        <f t="shared" si="89"/>
        <v>1</v>
      </c>
      <c r="M224" s="247">
        <f t="shared" si="89"/>
        <v>0</v>
      </c>
      <c r="N224" s="247">
        <f t="shared" si="89"/>
        <v>14</v>
      </c>
      <c r="O224" s="247">
        <f t="shared" si="89"/>
        <v>0</v>
      </c>
      <c r="P224" s="247">
        <f t="shared" si="89"/>
        <v>0</v>
      </c>
      <c r="Q224" s="247">
        <f t="shared" si="89"/>
        <v>0</v>
      </c>
      <c r="R224" s="248">
        <f t="shared" si="89"/>
        <v>2</v>
      </c>
      <c r="S224" s="254">
        <f t="shared" si="81"/>
        <v>20</v>
      </c>
      <c r="T224" s="16"/>
    </row>
    <row r="225" spans="1:20" x14ac:dyDescent="0.2">
      <c r="A225" s="17">
        <v>12</v>
      </c>
      <c r="B225" s="18" t="s">
        <v>16</v>
      </c>
      <c r="C225" s="246">
        <f t="shared" ref="C225:R225" si="90">C202+C179+C157+C135</f>
        <v>2</v>
      </c>
      <c r="D225" s="247">
        <f t="shared" si="90"/>
        <v>4</v>
      </c>
      <c r="E225" s="247">
        <f t="shared" si="90"/>
        <v>0</v>
      </c>
      <c r="F225" s="247">
        <f t="shared" si="90"/>
        <v>0</v>
      </c>
      <c r="G225" s="247">
        <f t="shared" si="90"/>
        <v>1</v>
      </c>
      <c r="H225" s="247">
        <f t="shared" si="90"/>
        <v>0</v>
      </c>
      <c r="I225" s="247">
        <f t="shared" si="90"/>
        <v>0</v>
      </c>
      <c r="J225" s="247">
        <f t="shared" si="90"/>
        <v>1</v>
      </c>
      <c r="K225" s="247">
        <f t="shared" si="90"/>
        <v>2</v>
      </c>
      <c r="L225" s="247">
        <f t="shared" si="90"/>
        <v>8</v>
      </c>
      <c r="M225" s="247">
        <f t="shared" si="90"/>
        <v>51</v>
      </c>
      <c r="N225" s="247">
        <f t="shared" si="90"/>
        <v>0</v>
      </c>
      <c r="O225" s="247">
        <f t="shared" si="90"/>
        <v>56</v>
      </c>
      <c r="P225" s="247">
        <f t="shared" si="90"/>
        <v>2</v>
      </c>
      <c r="Q225" s="247">
        <f t="shared" si="90"/>
        <v>1</v>
      </c>
      <c r="R225" s="248">
        <f t="shared" si="90"/>
        <v>0</v>
      </c>
      <c r="S225" s="254">
        <f t="shared" si="81"/>
        <v>128</v>
      </c>
      <c r="T225" s="16"/>
    </row>
    <row r="226" spans="1:20" x14ac:dyDescent="0.2">
      <c r="A226" s="17">
        <v>13</v>
      </c>
      <c r="B226" s="18" t="s">
        <v>17</v>
      </c>
      <c r="C226" s="246">
        <f t="shared" ref="C226:R226" si="91">C203+C180+C158+C136</f>
        <v>5</v>
      </c>
      <c r="D226" s="247">
        <f t="shared" si="91"/>
        <v>0</v>
      </c>
      <c r="E226" s="247">
        <f t="shared" si="91"/>
        <v>0</v>
      </c>
      <c r="F226" s="247">
        <f t="shared" si="91"/>
        <v>1</v>
      </c>
      <c r="G226" s="247">
        <f t="shared" si="91"/>
        <v>2</v>
      </c>
      <c r="H226" s="247">
        <f t="shared" si="91"/>
        <v>0</v>
      </c>
      <c r="I226" s="247">
        <f t="shared" si="91"/>
        <v>0</v>
      </c>
      <c r="J226" s="247">
        <f t="shared" si="91"/>
        <v>0</v>
      </c>
      <c r="K226" s="247">
        <f t="shared" si="91"/>
        <v>1</v>
      </c>
      <c r="L226" s="247">
        <f t="shared" si="91"/>
        <v>2</v>
      </c>
      <c r="M226" s="247">
        <f t="shared" si="91"/>
        <v>0</v>
      </c>
      <c r="N226" s="247">
        <f t="shared" si="91"/>
        <v>17</v>
      </c>
      <c r="O226" s="247">
        <f t="shared" si="91"/>
        <v>0</v>
      </c>
      <c r="P226" s="247">
        <f t="shared" si="91"/>
        <v>5</v>
      </c>
      <c r="Q226" s="247">
        <f t="shared" si="91"/>
        <v>5</v>
      </c>
      <c r="R226" s="248">
        <f t="shared" si="91"/>
        <v>8</v>
      </c>
      <c r="S226" s="254">
        <f t="shared" si="81"/>
        <v>46</v>
      </c>
      <c r="T226" s="16"/>
    </row>
    <row r="227" spans="1:20" x14ac:dyDescent="0.2">
      <c r="A227" s="17">
        <v>14</v>
      </c>
      <c r="B227" s="18" t="s">
        <v>18</v>
      </c>
      <c r="C227" s="246">
        <f t="shared" ref="C227:R227" si="92">C204+C181+C159+C137</f>
        <v>31</v>
      </c>
      <c r="D227" s="247">
        <f t="shared" si="92"/>
        <v>3</v>
      </c>
      <c r="E227" s="247">
        <f t="shared" si="92"/>
        <v>1</v>
      </c>
      <c r="F227" s="247">
        <f t="shared" si="92"/>
        <v>0</v>
      </c>
      <c r="G227" s="247">
        <f t="shared" si="92"/>
        <v>0</v>
      </c>
      <c r="H227" s="247">
        <f t="shared" si="92"/>
        <v>0</v>
      </c>
      <c r="I227" s="247">
        <f t="shared" si="92"/>
        <v>0</v>
      </c>
      <c r="J227" s="247">
        <f t="shared" si="92"/>
        <v>2</v>
      </c>
      <c r="K227" s="247">
        <f t="shared" si="92"/>
        <v>4</v>
      </c>
      <c r="L227" s="247">
        <f t="shared" si="92"/>
        <v>0</v>
      </c>
      <c r="M227" s="247">
        <f t="shared" si="92"/>
        <v>0</v>
      </c>
      <c r="N227" s="247">
        <f t="shared" si="92"/>
        <v>1</v>
      </c>
      <c r="O227" s="247">
        <f t="shared" si="92"/>
        <v>38</v>
      </c>
      <c r="P227" s="247">
        <f t="shared" si="92"/>
        <v>0</v>
      </c>
      <c r="Q227" s="247">
        <f t="shared" si="92"/>
        <v>14</v>
      </c>
      <c r="R227" s="248">
        <f t="shared" si="92"/>
        <v>15</v>
      </c>
      <c r="S227" s="254">
        <f t="shared" si="81"/>
        <v>109</v>
      </c>
      <c r="T227" s="16"/>
    </row>
    <row r="228" spans="1:20" ht="12.75" thickBot="1" x14ac:dyDescent="0.25">
      <c r="A228" s="19">
        <v>15</v>
      </c>
      <c r="B228" s="20" t="s">
        <v>19</v>
      </c>
      <c r="C228" s="250">
        <f t="shared" ref="C228:R228" si="93">C205+C182+C160+C138</f>
        <v>1</v>
      </c>
      <c r="D228" s="251">
        <f t="shared" si="93"/>
        <v>2</v>
      </c>
      <c r="E228" s="251">
        <f t="shared" si="93"/>
        <v>0</v>
      </c>
      <c r="F228" s="251">
        <f t="shared" si="93"/>
        <v>0</v>
      </c>
      <c r="G228" s="251">
        <f t="shared" si="93"/>
        <v>1</v>
      </c>
      <c r="H228" s="251">
        <f t="shared" si="93"/>
        <v>0</v>
      </c>
      <c r="I228" s="251">
        <f t="shared" si="93"/>
        <v>0</v>
      </c>
      <c r="J228" s="251">
        <f t="shared" si="93"/>
        <v>0</v>
      </c>
      <c r="K228" s="251">
        <f t="shared" si="93"/>
        <v>0</v>
      </c>
      <c r="L228" s="251">
        <f t="shared" si="93"/>
        <v>1</v>
      </c>
      <c r="M228" s="251">
        <f t="shared" si="93"/>
        <v>0</v>
      </c>
      <c r="N228" s="251">
        <f t="shared" si="93"/>
        <v>2</v>
      </c>
      <c r="O228" s="251">
        <f t="shared" si="93"/>
        <v>4</v>
      </c>
      <c r="P228" s="251">
        <f t="shared" si="93"/>
        <v>13</v>
      </c>
      <c r="Q228" s="251">
        <f t="shared" si="93"/>
        <v>0</v>
      </c>
      <c r="R228" s="252">
        <f t="shared" si="93"/>
        <v>0</v>
      </c>
      <c r="S228" s="255">
        <f t="shared" si="81"/>
        <v>24</v>
      </c>
      <c r="T228" s="16"/>
    </row>
    <row r="229" spans="1:20" s="21" customFormat="1" ht="27.75" customHeight="1" x14ac:dyDescent="0.2">
      <c r="A229" s="237"/>
      <c r="B229" s="237" t="s">
        <v>153</v>
      </c>
      <c r="C229" s="238">
        <f>SUM(C214:C228)</f>
        <v>199</v>
      </c>
      <c r="D229" s="231">
        <f t="shared" ref="D229" si="94">SUM(D214:D228)</f>
        <v>325</v>
      </c>
      <c r="E229" s="231">
        <f t="shared" ref="E229" si="95">SUM(E214:E228)</f>
        <v>230</v>
      </c>
      <c r="F229" s="231">
        <f t="shared" ref="F229" si="96">SUM(F214:F228)</f>
        <v>183</v>
      </c>
      <c r="G229" s="231">
        <f t="shared" ref="G229" si="97">SUM(G214:G228)</f>
        <v>174</v>
      </c>
      <c r="H229" s="231">
        <f t="shared" ref="H229" si="98">SUM(H214:H228)</f>
        <v>173</v>
      </c>
      <c r="I229" s="231">
        <f t="shared" ref="I229" si="99">SUM(I214:I228)</f>
        <v>317</v>
      </c>
      <c r="J229" s="231">
        <f t="shared" ref="J229" si="100">SUM(J214:J228)</f>
        <v>228</v>
      </c>
      <c r="K229" s="231">
        <f t="shared" ref="K229" si="101">SUM(K214:K228)</f>
        <v>176</v>
      </c>
      <c r="L229" s="231">
        <f t="shared" ref="L229" si="102">SUM(L214:L228)</f>
        <v>84</v>
      </c>
      <c r="M229" s="231">
        <f t="shared" ref="M229" si="103">SUM(M214:M228)</f>
        <v>113</v>
      </c>
      <c r="N229" s="231">
        <f t="shared" ref="N229" si="104">SUM(N214:N228)</f>
        <v>128</v>
      </c>
      <c r="O229" s="231">
        <f t="shared" ref="O229" si="105">SUM(O214:O228)</f>
        <v>205</v>
      </c>
      <c r="P229" s="231">
        <f t="shared" ref="P229" si="106">SUM(P214:P228)</f>
        <v>140</v>
      </c>
      <c r="Q229" s="231">
        <f t="shared" ref="Q229" si="107">SUM(Q214:Q228)</f>
        <v>57</v>
      </c>
      <c r="R229" s="232">
        <f t="shared" ref="R229" si="108">SUM(R214:R228)</f>
        <v>387</v>
      </c>
      <c r="S229" s="239">
        <f t="shared" ref="S229" si="109">SUM(S214:S228)</f>
        <v>3119</v>
      </c>
    </row>
    <row r="230" spans="1:20" x14ac:dyDescent="0.2">
      <c r="A230" s="23" t="s">
        <v>21</v>
      </c>
      <c r="C230" s="16"/>
      <c r="D230" s="16"/>
      <c r="E230" s="16"/>
      <c r="F230" s="16"/>
      <c r="G230" s="2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spans="1:20" x14ac:dyDescent="0.2">
      <c r="C231" s="16"/>
      <c r="D231" s="16"/>
      <c r="E231" s="16"/>
      <c r="F231" s="16"/>
      <c r="G231" s="2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spans="1:20" x14ac:dyDescent="0.2">
      <c r="C232" s="16"/>
      <c r="D232" s="16"/>
      <c r="E232" s="16"/>
      <c r="F232" s="16"/>
      <c r="G232" s="2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spans="1:20" ht="18.75" customHeight="1" x14ac:dyDescent="0.2">
      <c r="C233" s="16"/>
      <c r="D233" s="16"/>
      <c r="E233" s="16"/>
      <c r="F233" s="16"/>
      <c r="G233" s="2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spans="1:20" x14ac:dyDescent="0.2">
      <c r="C234" s="16"/>
      <c r="D234" s="16"/>
      <c r="E234" s="16"/>
      <c r="F234" s="16"/>
      <c r="G234" s="2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pans="1:20" x14ac:dyDescent="0.2">
      <c r="C235" s="16"/>
      <c r="D235" s="16"/>
      <c r="E235" s="16"/>
      <c r="F235" s="16"/>
      <c r="G235" s="2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spans="1:20" x14ac:dyDescent="0.2">
      <c r="C236" s="16"/>
      <c r="D236" s="16"/>
      <c r="E236" s="16"/>
      <c r="F236" s="16"/>
      <c r="G236" s="2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43" spans="7:7" x14ac:dyDescent="0.2">
      <c r="G243" s="3" t="s">
        <v>101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10:B10"/>
    <mergeCell ref="C10:S10"/>
    <mergeCell ref="A11:B11"/>
    <mergeCell ref="C11:S11"/>
    <mergeCell ref="A32:B32"/>
    <mergeCell ref="C32:S32"/>
    <mergeCell ref="A33:B33"/>
    <mergeCell ref="C33:S33"/>
    <mergeCell ref="A54:B54"/>
    <mergeCell ref="C54:S54"/>
    <mergeCell ref="A55:B55"/>
    <mergeCell ref="C55:S55"/>
    <mergeCell ref="A76:B76"/>
    <mergeCell ref="C76:S76"/>
    <mergeCell ref="A77:B77"/>
    <mergeCell ref="C77:S77"/>
    <mergeCell ref="A99:B99"/>
    <mergeCell ref="C99:S99"/>
    <mergeCell ref="A100:B100"/>
    <mergeCell ref="C100:S100"/>
    <mergeCell ref="A121:B121"/>
    <mergeCell ref="C121:S121"/>
    <mergeCell ref="A122:B122"/>
    <mergeCell ref="C122:S122"/>
    <mergeCell ref="A143:B143"/>
    <mergeCell ref="C143:S143"/>
    <mergeCell ref="A144:B144"/>
    <mergeCell ref="C144:S144"/>
    <mergeCell ref="A165:B165"/>
    <mergeCell ref="C165:S165"/>
    <mergeCell ref="A211:B211"/>
    <mergeCell ref="C211:S211"/>
    <mergeCell ref="A212:B212"/>
    <mergeCell ref="C212:S212"/>
    <mergeCell ref="A166:B166"/>
    <mergeCell ref="C166:S166"/>
    <mergeCell ref="A188:B188"/>
    <mergeCell ref="C188:S188"/>
    <mergeCell ref="A189:B189"/>
    <mergeCell ref="C189:S189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Footer>&amp;L&amp;F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4.85546875" style="154" customWidth="1"/>
    <col min="2" max="2" width="22" style="70" bestFit="1" customWidth="1"/>
    <col min="3" max="3" width="8" style="70" customWidth="1"/>
    <col min="4" max="4" width="7.7109375" style="70" customWidth="1"/>
    <col min="5" max="32" width="8" style="70" customWidth="1"/>
    <col min="33" max="33" width="11.42578125" style="70" customWidth="1"/>
    <col min="34" max="16384" width="11.42578125" style="70"/>
  </cols>
  <sheetData>
    <row r="1" spans="1:32" x14ac:dyDescent="0.2">
      <c r="A1" s="68" t="s">
        <v>24</v>
      </c>
      <c r="B1" s="69"/>
    </row>
    <row r="2" spans="1:32" x14ac:dyDescent="0.2">
      <c r="A2" s="71" t="s">
        <v>0</v>
      </c>
    </row>
    <row r="3" spans="1:32" x14ac:dyDescent="0.2">
      <c r="A3" s="67" t="s">
        <v>138</v>
      </c>
      <c r="B3" s="52"/>
      <c r="C3" s="52"/>
      <c r="D3" s="52"/>
    </row>
    <row r="4" spans="1:32" x14ac:dyDescent="0.2">
      <c r="A4" s="71" t="s">
        <v>59</v>
      </c>
    </row>
    <row r="5" spans="1:32" x14ac:dyDescent="0.2">
      <c r="A5" s="71" t="s">
        <v>124</v>
      </c>
    </row>
    <row r="6" spans="1:32" s="73" customFormat="1" ht="26.25" customHeight="1" thickBot="1" x14ac:dyDescent="0.25">
      <c r="A6" s="72" t="s">
        <v>59</v>
      </c>
      <c r="I6" s="73" t="s">
        <v>101</v>
      </c>
      <c r="N6" s="73" t="s">
        <v>101</v>
      </c>
    </row>
    <row r="7" spans="1:32" s="73" customFormat="1" ht="26.25" customHeight="1" thickBot="1" x14ac:dyDescent="0.25">
      <c r="A7" s="74"/>
      <c r="B7" s="75"/>
      <c r="C7" s="314" t="s">
        <v>107</v>
      </c>
      <c r="D7" s="314"/>
      <c r="E7" s="314"/>
      <c r="F7" s="314"/>
      <c r="G7" s="314"/>
      <c r="H7" s="314"/>
      <c r="I7" s="314" t="s">
        <v>108</v>
      </c>
      <c r="J7" s="314"/>
      <c r="K7" s="314"/>
      <c r="L7" s="314"/>
      <c r="M7" s="314"/>
      <c r="N7" s="314"/>
      <c r="O7" s="314" t="s">
        <v>109</v>
      </c>
      <c r="P7" s="314"/>
      <c r="Q7" s="314"/>
      <c r="R7" s="314"/>
      <c r="S7" s="314"/>
      <c r="T7" s="314"/>
      <c r="U7" s="314" t="s">
        <v>110</v>
      </c>
      <c r="V7" s="314"/>
      <c r="W7" s="314"/>
      <c r="X7" s="314"/>
      <c r="Y7" s="314"/>
      <c r="Z7" s="314"/>
      <c r="AA7" s="314" t="s">
        <v>60</v>
      </c>
      <c r="AB7" s="314"/>
      <c r="AC7" s="314"/>
      <c r="AD7" s="314"/>
      <c r="AE7" s="314"/>
      <c r="AF7" s="314"/>
    </row>
    <row r="8" spans="1:32" s="73" customFormat="1" ht="114" customHeight="1" thickBot="1" x14ac:dyDescent="0.25">
      <c r="A8" s="76" t="s">
        <v>3</v>
      </c>
      <c r="B8" s="77" t="s">
        <v>4</v>
      </c>
      <c r="C8" s="76" t="s">
        <v>61</v>
      </c>
      <c r="D8" s="78" t="s">
        <v>111</v>
      </c>
      <c r="E8" s="78" t="s">
        <v>112</v>
      </c>
      <c r="F8" s="79" t="s">
        <v>62</v>
      </c>
      <c r="G8" s="79" t="s">
        <v>63</v>
      </c>
      <c r="H8" s="76" t="s">
        <v>64</v>
      </c>
      <c r="I8" s="76" t="s">
        <v>61</v>
      </c>
      <c r="J8" s="78" t="s">
        <v>111</v>
      </c>
      <c r="K8" s="78" t="s">
        <v>112</v>
      </c>
      <c r="L8" s="79" t="s">
        <v>62</v>
      </c>
      <c r="M8" s="79" t="s">
        <v>63</v>
      </c>
      <c r="N8" s="76" t="s">
        <v>64</v>
      </c>
      <c r="O8" s="76" t="s">
        <v>61</v>
      </c>
      <c r="P8" s="78" t="s">
        <v>111</v>
      </c>
      <c r="Q8" s="78" t="s">
        <v>112</v>
      </c>
      <c r="R8" s="79" t="s">
        <v>62</v>
      </c>
      <c r="S8" s="79" t="s">
        <v>63</v>
      </c>
      <c r="T8" s="76" t="s">
        <v>64</v>
      </c>
      <c r="U8" s="76" t="s">
        <v>61</v>
      </c>
      <c r="V8" s="78" t="s">
        <v>111</v>
      </c>
      <c r="W8" s="78" t="s">
        <v>112</v>
      </c>
      <c r="X8" s="79" t="s">
        <v>62</v>
      </c>
      <c r="Y8" s="79" t="s">
        <v>63</v>
      </c>
      <c r="Z8" s="76" t="s">
        <v>64</v>
      </c>
      <c r="AA8" s="76" t="s">
        <v>61</v>
      </c>
      <c r="AB8" s="78" t="s">
        <v>111</v>
      </c>
      <c r="AC8" s="78" t="s">
        <v>112</v>
      </c>
      <c r="AD8" s="79" t="s">
        <v>62</v>
      </c>
      <c r="AE8" s="79" t="s">
        <v>63</v>
      </c>
      <c r="AF8" s="80" t="s">
        <v>64</v>
      </c>
    </row>
    <row r="9" spans="1:32" ht="15" customHeight="1" x14ac:dyDescent="0.2">
      <c r="A9" s="81">
        <v>1</v>
      </c>
      <c r="B9" s="82" t="s">
        <v>5</v>
      </c>
      <c r="C9" s="83">
        <v>167</v>
      </c>
      <c r="D9" s="84">
        <v>8</v>
      </c>
      <c r="E9" s="84">
        <v>159</v>
      </c>
      <c r="F9" s="85">
        <v>5</v>
      </c>
      <c r="G9" s="85">
        <v>5</v>
      </c>
      <c r="H9" s="86">
        <v>10</v>
      </c>
      <c r="I9" s="83">
        <v>157</v>
      </c>
      <c r="J9" s="84">
        <v>43</v>
      </c>
      <c r="K9" s="84">
        <v>114</v>
      </c>
      <c r="L9" s="85">
        <v>69</v>
      </c>
      <c r="M9" s="85">
        <v>45</v>
      </c>
      <c r="N9" s="86">
        <v>114</v>
      </c>
      <c r="O9" s="83">
        <v>79</v>
      </c>
      <c r="P9" s="84">
        <v>35</v>
      </c>
      <c r="Q9" s="84">
        <v>44</v>
      </c>
      <c r="R9" s="85">
        <v>53</v>
      </c>
      <c r="S9" s="85">
        <v>14</v>
      </c>
      <c r="T9" s="86">
        <v>67</v>
      </c>
      <c r="U9" s="87">
        <v>0</v>
      </c>
      <c r="V9" s="88">
        <v>0</v>
      </c>
      <c r="W9" s="88">
        <v>0</v>
      </c>
      <c r="X9" s="88">
        <v>0</v>
      </c>
      <c r="Y9" s="88">
        <v>0</v>
      </c>
      <c r="Z9" s="89">
        <v>0</v>
      </c>
      <c r="AA9" s="87">
        <v>403</v>
      </c>
      <c r="AB9" s="88">
        <v>86</v>
      </c>
      <c r="AC9" s="88">
        <v>317</v>
      </c>
      <c r="AD9" s="88">
        <v>127</v>
      </c>
      <c r="AE9" s="88">
        <v>64</v>
      </c>
      <c r="AF9" s="90">
        <v>191</v>
      </c>
    </row>
    <row r="10" spans="1:32" ht="12.75" customHeight="1" x14ac:dyDescent="0.2">
      <c r="A10" s="91">
        <v>2</v>
      </c>
      <c r="B10" s="92" t="s">
        <v>6</v>
      </c>
      <c r="C10" s="93">
        <v>185</v>
      </c>
      <c r="D10" s="94">
        <v>6</v>
      </c>
      <c r="E10" s="94">
        <v>179</v>
      </c>
      <c r="F10" s="95">
        <v>4</v>
      </c>
      <c r="G10" s="95">
        <v>3</v>
      </c>
      <c r="H10" s="96">
        <v>7</v>
      </c>
      <c r="I10" s="93">
        <v>154</v>
      </c>
      <c r="J10" s="94">
        <v>56</v>
      </c>
      <c r="K10" s="94">
        <v>98</v>
      </c>
      <c r="L10" s="95">
        <v>104</v>
      </c>
      <c r="M10" s="95">
        <v>30</v>
      </c>
      <c r="N10" s="96">
        <v>134</v>
      </c>
      <c r="O10" s="93">
        <v>34</v>
      </c>
      <c r="P10" s="94">
        <v>11</v>
      </c>
      <c r="Q10" s="94">
        <v>23</v>
      </c>
      <c r="R10" s="95">
        <v>43</v>
      </c>
      <c r="S10" s="95">
        <v>8</v>
      </c>
      <c r="T10" s="96">
        <v>51</v>
      </c>
      <c r="U10" s="97">
        <v>0</v>
      </c>
      <c r="V10" s="98">
        <v>0</v>
      </c>
      <c r="W10" s="98">
        <v>0</v>
      </c>
      <c r="X10" s="98">
        <v>0</v>
      </c>
      <c r="Y10" s="98">
        <v>0</v>
      </c>
      <c r="Z10" s="99">
        <v>0</v>
      </c>
      <c r="AA10" s="97">
        <v>373</v>
      </c>
      <c r="AB10" s="98">
        <v>73</v>
      </c>
      <c r="AC10" s="98">
        <v>300</v>
      </c>
      <c r="AD10" s="98">
        <v>151</v>
      </c>
      <c r="AE10" s="98">
        <v>41</v>
      </c>
      <c r="AF10" s="100">
        <v>192</v>
      </c>
    </row>
    <row r="11" spans="1:32" x14ac:dyDescent="0.2">
      <c r="A11" s="91">
        <v>3</v>
      </c>
      <c r="B11" s="92" t="s">
        <v>7</v>
      </c>
      <c r="C11" s="93">
        <v>173</v>
      </c>
      <c r="D11" s="94">
        <v>0</v>
      </c>
      <c r="E11" s="94">
        <v>173</v>
      </c>
      <c r="F11" s="95">
        <v>2</v>
      </c>
      <c r="G11" s="95">
        <v>2</v>
      </c>
      <c r="H11" s="96">
        <v>4</v>
      </c>
      <c r="I11" s="93">
        <v>64</v>
      </c>
      <c r="J11" s="94">
        <v>15</v>
      </c>
      <c r="K11" s="94">
        <v>49</v>
      </c>
      <c r="L11" s="95">
        <v>51</v>
      </c>
      <c r="M11" s="95">
        <v>30</v>
      </c>
      <c r="N11" s="96">
        <v>81</v>
      </c>
      <c r="O11" s="93">
        <v>8</v>
      </c>
      <c r="P11" s="94">
        <v>4</v>
      </c>
      <c r="Q11" s="94">
        <v>4</v>
      </c>
      <c r="R11" s="95">
        <v>20</v>
      </c>
      <c r="S11" s="95">
        <v>6</v>
      </c>
      <c r="T11" s="96">
        <v>26</v>
      </c>
      <c r="U11" s="97">
        <v>0</v>
      </c>
      <c r="V11" s="98">
        <v>0</v>
      </c>
      <c r="W11" s="98">
        <v>0</v>
      </c>
      <c r="X11" s="98">
        <v>0</v>
      </c>
      <c r="Y11" s="98">
        <v>0</v>
      </c>
      <c r="Z11" s="99">
        <v>0</v>
      </c>
      <c r="AA11" s="97">
        <v>245</v>
      </c>
      <c r="AB11" s="98">
        <v>19</v>
      </c>
      <c r="AC11" s="98">
        <v>226</v>
      </c>
      <c r="AD11" s="98">
        <v>73</v>
      </c>
      <c r="AE11" s="98">
        <v>38</v>
      </c>
      <c r="AF11" s="100">
        <v>111</v>
      </c>
    </row>
    <row r="12" spans="1:32" x14ac:dyDescent="0.2">
      <c r="A12" s="91">
        <v>4</v>
      </c>
      <c r="B12" s="92" t="s">
        <v>8</v>
      </c>
      <c r="C12" s="93">
        <v>147</v>
      </c>
      <c r="D12" s="94">
        <v>0</v>
      </c>
      <c r="E12" s="94">
        <v>147</v>
      </c>
      <c r="F12" s="95">
        <v>10</v>
      </c>
      <c r="G12" s="95">
        <v>4</v>
      </c>
      <c r="H12" s="96">
        <v>14</v>
      </c>
      <c r="I12" s="93">
        <v>31</v>
      </c>
      <c r="J12" s="94">
        <v>5</v>
      </c>
      <c r="K12" s="94">
        <v>26</v>
      </c>
      <c r="L12" s="95">
        <v>22</v>
      </c>
      <c r="M12" s="95">
        <v>27</v>
      </c>
      <c r="N12" s="96">
        <v>49</v>
      </c>
      <c r="O12" s="93">
        <v>8</v>
      </c>
      <c r="P12" s="94">
        <v>1</v>
      </c>
      <c r="Q12" s="94">
        <v>7</v>
      </c>
      <c r="R12" s="95">
        <v>17</v>
      </c>
      <c r="S12" s="95">
        <v>16</v>
      </c>
      <c r="T12" s="96">
        <v>33</v>
      </c>
      <c r="U12" s="97">
        <v>0</v>
      </c>
      <c r="V12" s="98">
        <v>0</v>
      </c>
      <c r="W12" s="98">
        <v>0</v>
      </c>
      <c r="X12" s="98">
        <v>0</v>
      </c>
      <c r="Y12" s="98">
        <v>0</v>
      </c>
      <c r="Z12" s="99">
        <v>0</v>
      </c>
      <c r="AA12" s="97">
        <v>186</v>
      </c>
      <c r="AB12" s="98">
        <v>6</v>
      </c>
      <c r="AC12" s="98">
        <v>180</v>
      </c>
      <c r="AD12" s="98">
        <v>49</v>
      </c>
      <c r="AE12" s="98">
        <v>47</v>
      </c>
      <c r="AF12" s="100">
        <v>96</v>
      </c>
    </row>
    <row r="13" spans="1:32" x14ac:dyDescent="0.2">
      <c r="A13" s="91">
        <v>5</v>
      </c>
      <c r="B13" s="92" t="s">
        <v>9</v>
      </c>
      <c r="C13" s="93">
        <v>156</v>
      </c>
      <c r="D13" s="94">
        <v>2</v>
      </c>
      <c r="E13" s="94">
        <v>154</v>
      </c>
      <c r="F13" s="95">
        <v>0</v>
      </c>
      <c r="G13" s="95">
        <v>0</v>
      </c>
      <c r="H13" s="96">
        <v>0</v>
      </c>
      <c r="I13" s="93">
        <v>97</v>
      </c>
      <c r="J13" s="94">
        <v>12</v>
      </c>
      <c r="K13" s="94">
        <v>85</v>
      </c>
      <c r="L13" s="95">
        <v>45</v>
      </c>
      <c r="M13" s="95">
        <v>39</v>
      </c>
      <c r="N13" s="96">
        <v>84</v>
      </c>
      <c r="O13" s="93">
        <v>28</v>
      </c>
      <c r="P13" s="94">
        <v>2</v>
      </c>
      <c r="Q13" s="94">
        <v>26</v>
      </c>
      <c r="R13" s="95">
        <v>33</v>
      </c>
      <c r="S13" s="95">
        <v>25</v>
      </c>
      <c r="T13" s="96">
        <v>58</v>
      </c>
      <c r="U13" s="97">
        <v>0</v>
      </c>
      <c r="V13" s="98">
        <v>0</v>
      </c>
      <c r="W13" s="98">
        <v>0</v>
      </c>
      <c r="X13" s="98">
        <v>0</v>
      </c>
      <c r="Y13" s="98">
        <v>0</v>
      </c>
      <c r="Z13" s="99">
        <v>0</v>
      </c>
      <c r="AA13" s="97">
        <v>281</v>
      </c>
      <c r="AB13" s="98">
        <v>16</v>
      </c>
      <c r="AC13" s="98">
        <v>265</v>
      </c>
      <c r="AD13" s="98">
        <v>78</v>
      </c>
      <c r="AE13" s="98">
        <v>64</v>
      </c>
      <c r="AF13" s="100">
        <v>142</v>
      </c>
    </row>
    <row r="14" spans="1:32" ht="20.25" customHeight="1" x14ac:dyDescent="0.2">
      <c r="A14" s="91">
        <v>6</v>
      </c>
      <c r="B14" s="92" t="s">
        <v>10</v>
      </c>
      <c r="C14" s="93">
        <v>98</v>
      </c>
      <c r="D14" s="94">
        <v>3</v>
      </c>
      <c r="E14" s="94">
        <v>95</v>
      </c>
      <c r="F14" s="101">
        <v>1</v>
      </c>
      <c r="G14" s="101">
        <v>4</v>
      </c>
      <c r="H14" s="96">
        <v>5</v>
      </c>
      <c r="I14" s="93">
        <v>48</v>
      </c>
      <c r="J14" s="94">
        <v>12</v>
      </c>
      <c r="K14" s="94">
        <v>36</v>
      </c>
      <c r="L14" s="101">
        <v>42</v>
      </c>
      <c r="M14" s="101">
        <v>53</v>
      </c>
      <c r="N14" s="96">
        <v>95</v>
      </c>
      <c r="O14" s="93">
        <v>9</v>
      </c>
      <c r="P14" s="94">
        <v>1</v>
      </c>
      <c r="Q14" s="94">
        <v>8</v>
      </c>
      <c r="R14" s="101">
        <v>35</v>
      </c>
      <c r="S14" s="101">
        <v>29</v>
      </c>
      <c r="T14" s="96">
        <v>64</v>
      </c>
      <c r="U14" s="97">
        <v>0</v>
      </c>
      <c r="V14" s="102">
        <v>0</v>
      </c>
      <c r="W14" s="102">
        <v>0</v>
      </c>
      <c r="X14" s="102">
        <v>0</v>
      </c>
      <c r="Y14" s="102">
        <v>0</v>
      </c>
      <c r="Z14" s="99">
        <v>0</v>
      </c>
      <c r="AA14" s="97">
        <v>155</v>
      </c>
      <c r="AB14" s="102">
        <v>16</v>
      </c>
      <c r="AC14" s="102">
        <v>139</v>
      </c>
      <c r="AD14" s="102">
        <v>78</v>
      </c>
      <c r="AE14" s="102">
        <v>86</v>
      </c>
      <c r="AF14" s="100">
        <v>164</v>
      </c>
    </row>
    <row r="15" spans="1:32" x14ac:dyDescent="0.2">
      <c r="A15" s="91">
        <v>7</v>
      </c>
      <c r="B15" s="92" t="s">
        <v>11</v>
      </c>
      <c r="C15" s="93">
        <v>146</v>
      </c>
      <c r="D15" s="94">
        <v>2</v>
      </c>
      <c r="E15" s="94">
        <v>144</v>
      </c>
      <c r="F15" s="95">
        <v>1</v>
      </c>
      <c r="G15" s="95">
        <v>6</v>
      </c>
      <c r="H15" s="96">
        <v>7</v>
      </c>
      <c r="I15" s="93">
        <v>94</v>
      </c>
      <c r="J15" s="94">
        <v>20</v>
      </c>
      <c r="K15" s="94">
        <v>74</v>
      </c>
      <c r="L15" s="95">
        <v>86</v>
      </c>
      <c r="M15" s="95">
        <v>104</v>
      </c>
      <c r="N15" s="96">
        <v>190</v>
      </c>
      <c r="O15" s="93">
        <v>20</v>
      </c>
      <c r="P15" s="94">
        <v>7</v>
      </c>
      <c r="Q15" s="94">
        <v>13</v>
      </c>
      <c r="R15" s="95">
        <v>72</v>
      </c>
      <c r="S15" s="95">
        <v>49</v>
      </c>
      <c r="T15" s="96">
        <v>121</v>
      </c>
      <c r="U15" s="97">
        <v>0</v>
      </c>
      <c r="V15" s="98">
        <v>0</v>
      </c>
      <c r="W15" s="98">
        <v>0</v>
      </c>
      <c r="X15" s="98">
        <v>0</v>
      </c>
      <c r="Y15" s="98">
        <v>0</v>
      </c>
      <c r="Z15" s="99">
        <v>0</v>
      </c>
      <c r="AA15" s="97">
        <v>260</v>
      </c>
      <c r="AB15" s="98">
        <v>29</v>
      </c>
      <c r="AC15" s="98">
        <v>231</v>
      </c>
      <c r="AD15" s="98">
        <v>159</v>
      </c>
      <c r="AE15" s="98">
        <v>159</v>
      </c>
      <c r="AF15" s="100">
        <v>318</v>
      </c>
    </row>
    <row r="16" spans="1:32" x14ac:dyDescent="0.2">
      <c r="A16" s="91">
        <v>8</v>
      </c>
      <c r="B16" s="92" t="s">
        <v>12</v>
      </c>
      <c r="C16" s="93">
        <v>157</v>
      </c>
      <c r="D16" s="94">
        <v>0</v>
      </c>
      <c r="E16" s="94">
        <v>157</v>
      </c>
      <c r="F16" s="95">
        <v>1</v>
      </c>
      <c r="G16" s="95">
        <v>15</v>
      </c>
      <c r="H16" s="96">
        <v>16</v>
      </c>
      <c r="I16" s="93">
        <v>74</v>
      </c>
      <c r="J16" s="94">
        <v>9</v>
      </c>
      <c r="K16" s="94">
        <v>65</v>
      </c>
      <c r="L16" s="95">
        <v>55</v>
      </c>
      <c r="M16" s="95">
        <v>67</v>
      </c>
      <c r="N16" s="96">
        <v>122</v>
      </c>
      <c r="O16" s="93">
        <v>17</v>
      </c>
      <c r="P16" s="94">
        <v>6</v>
      </c>
      <c r="Q16" s="94">
        <v>11</v>
      </c>
      <c r="R16" s="95">
        <v>64</v>
      </c>
      <c r="S16" s="95">
        <v>46</v>
      </c>
      <c r="T16" s="96">
        <v>110</v>
      </c>
      <c r="U16" s="97">
        <v>0</v>
      </c>
      <c r="V16" s="98">
        <v>0</v>
      </c>
      <c r="W16" s="98">
        <v>0</v>
      </c>
      <c r="X16" s="98">
        <v>0</v>
      </c>
      <c r="Y16" s="98">
        <v>0</v>
      </c>
      <c r="Z16" s="99">
        <v>0</v>
      </c>
      <c r="AA16" s="97">
        <v>248</v>
      </c>
      <c r="AB16" s="98">
        <v>15</v>
      </c>
      <c r="AC16" s="98">
        <v>233</v>
      </c>
      <c r="AD16" s="98">
        <v>120</v>
      </c>
      <c r="AE16" s="98">
        <v>128</v>
      </c>
      <c r="AF16" s="100">
        <v>248</v>
      </c>
    </row>
    <row r="17" spans="1:32" x14ac:dyDescent="0.2">
      <c r="A17" s="91">
        <v>9</v>
      </c>
      <c r="B17" s="92" t="s">
        <v>13</v>
      </c>
      <c r="C17" s="93">
        <v>91</v>
      </c>
      <c r="D17" s="94">
        <v>3</v>
      </c>
      <c r="E17" s="94">
        <v>88</v>
      </c>
      <c r="F17" s="95">
        <v>0</v>
      </c>
      <c r="G17" s="95">
        <v>4</v>
      </c>
      <c r="H17" s="96">
        <v>4</v>
      </c>
      <c r="I17" s="93">
        <v>102</v>
      </c>
      <c r="J17" s="94">
        <v>34</v>
      </c>
      <c r="K17" s="94">
        <v>68</v>
      </c>
      <c r="L17" s="95">
        <v>52</v>
      </c>
      <c r="M17" s="95">
        <v>65</v>
      </c>
      <c r="N17" s="96">
        <v>117</v>
      </c>
      <c r="O17" s="93">
        <v>44</v>
      </c>
      <c r="P17" s="94">
        <v>24</v>
      </c>
      <c r="Q17" s="94">
        <v>20</v>
      </c>
      <c r="R17" s="95">
        <v>69</v>
      </c>
      <c r="S17" s="95">
        <v>31</v>
      </c>
      <c r="T17" s="96">
        <v>100</v>
      </c>
      <c r="U17" s="97">
        <v>0</v>
      </c>
      <c r="V17" s="98">
        <v>0</v>
      </c>
      <c r="W17" s="98">
        <v>0</v>
      </c>
      <c r="X17" s="98">
        <v>0</v>
      </c>
      <c r="Y17" s="98">
        <v>0</v>
      </c>
      <c r="Z17" s="99">
        <v>0</v>
      </c>
      <c r="AA17" s="97">
        <v>237</v>
      </c>
      <c r="AB17" s="98">
        <v>61</v>
      </c>
      <c r="AC17" s="98">
        <v>176</v>
      </c>
      <c r="AD17" s="98">
        <v>121</v>
      </c>
      <c r="AE17" s="98">
        <v>100</v>
      </c>
      <c r="AF17" s="100">
        <v>221</v>
      </c>
    </row>
    <row r="18" spans="1:32" x14ac:dyDescent="0.2">
      <c r="A18" s="91">
        <v>10</v>
      </c>
      <c r="B18" s="92" t="s">
        <v>14</v>
      </c>
      <c r="C18" s="93">
        <v>74</v>
      </c>
      <c r="D18" s="94">
        <v>2</v>
      </c>
      <c r="E18" s="94">
        <v>72</v>
      </c>
      <c r="F18" s="95">
        <v>4</v>
      </c>
      <c r="G18" s="95">
        <v>0</v>
      </c>
      <c r="H18" s="96">
        <v>4</v>
      </c>
      <c r="I18" s="93">
        <v>77</v>
      </c>
      <c r="J18" s="94">
        <v>6</v>
      </c>
      <c r="K18" s="94">
        <v>71</v>
      </c>
      <c r="L18" s="95">
        <v>42</v>
      </c>
      <c r="M18" s="95">
        <v>0</v>
      </c>
      <c r="N18" s="96">
        <v>42</v>
      </c>
      <c r="O18" s="93">
        <v>53</v>
      </c>
      <c r="P18" s="94">
        <v>30</v>
      </c>
      <c r="Q18" s="94">
        <v>23</v>
      </c>
      <c r="R18" s="95">
        <v>74</v>
      </c>
      <c r="S18" s="95">
        <v>0</v>
      </c>
      <c r="T18" s="96">
        <v>74</v>
      </c>
      <c r="U18" s="97">
        <v>0</v>
      </c>
      <c r="V18" s="98">
        <v>0</v>
      </c>
      <c r="W18" s="98">
        <v>0</v>
      </c>
      <c r="X18" s="98">
        <v>0</v>
      </c>
      <c r="Y18" s="98">
        <v>0</v>
      </c>
      <c r="Z18" s="99">
        <v>0</v>
      </c>
      <c r="AA18" s="97">
        <v>204</v>
      </c>
      <c r="AB18" s="98">
        <v>38</v>
      </c>
      <c r="AC18" s="98">
        <v>166</v>
      </c>
      <c r="AD18" s="98">
        <v>120</v>
      </c>
      <c r="AE18" s="98">
        <v>0</v>
      </c>
      <c r="AF18" s="100">
        <v>120</v>
      </c>
    </row>
    <row r="19" spans="1:32" ht="20.25" customHeight="1" x14ac:dyDescent="0.2">
      <c r="A19" s="91">
        <v>11</v>
      </c>
      <c r="B19" s="92" t="s">
        <v>15</v>
      </c>
      <c r="C19" s="93">
        <v>28</v>
      </c>
      <c r="D19" s="94">
        <v>3</v>
      </c>
      <c r="E19" s="94">
        <v>25</v>
      </c>
      <c r="F19" s="95">
        <v>0</v>
      </c>
      <c r="G19" s="95">
        <v>0</v>
      </c>
      <c r="H19" s="96">
        <v>0</v>
      </c>
      <c r="I19" s="93">
        <v>114</v>
      </c>
      <c r="J19" s="94">
        <v>79</v>
      </c>
      <c r="K19" s="94">
        <v>35</v>
      </c>
      <c r="L19" s="95">
        <v>86</v>
      </c>
      <c r="M19" s="95">
        <v>28</v>
      </c>
      <c r="N19" s="96">
        <v>114</v>
      </c>
      <c r="O19" s="93">
        <v>42</v>
      </c>
      <c r="P19" s="94">
        <v>36</v>
      </c>
      <c r="Q19" s="94">
        <v>6</v>
      </c>
      <c r="R19" s="95">
        <v>148</v>
      </c>
      <c r="S19" s="95">
        <v>22</v>
      </c>
      <c r="T19" s="96">
        <v>170</v>
      </c>
      <c r="U19" s="97">
        <v>0</v>
      </c>
      <c r="V19" s="98">
        <v>0</v>
      </c>
      <c r="W19" s="98">
        <v>0</v>
      </c>
      <c r="X19" s="98">
        <v>0</v>
      </c>
      <c r="Y19" s="98">
        <v>0</v>
      </c>
      <c r="Z19" s="99">
        <v>0</v>
      </c>
      <c r="AA19" s="97">
        <v>184</v>
      </c>
      <c r="AB19" s="98">
        <v>118</v>
      </c>
      <c r="AC19" s="98">
        <v>66</v>
      </c>
      <c r="AD19" s="98">
        <v>234</v>
      </c>
      <c r="AE19" s="98">
        <v>50</v>
      </c>
      <c r="AF19" s="100">
        <v>284</v>
      </c>
    </row>
    <row r="20" spans="1:32" x14ac:dyDescent="0.2">
      <c r="A20" s="91">
        <v>12</v>
      </c>
      <c r="B20" s="92" t="s">
        <v>16</v>
      </c>
      <c r="C20" s="93">
        <v>141</v>
      </c>
      <c r="D20" s="94">
        <v>2</v>
      </c>
      <c r="E20" s="94">
        <v>139</v>
      </c>
      <c r="F20" s="95">
        <v>0</v>
      </c>
      <c r="G20" s="95">
        <v>2</v>
      </c>
      <c r="H20" s="96">
        <v>2</v>
      </c>
      <c r="I20" s="93">
        <v>212</v>
      </c>
      <c r="J20" s="94">
        <v>63</v>
      </c>
      <c r="K20" s="94">
        <v>149</v>
      </c>
      <c r="L20" s="95">
        <v>59</v>
      </c>
      <c r="M20" s="95">
        <v>27</v>
      </c>
      <c r="N20" s="96">
        <v>86</v>
      </c>
      <c r="O20" s="93">
        <v>85</v>
      </c>
      <c r="P20" s="94">
        <v>32</v>
      </c>
      <c r="Q20" s="94">
        <v>53</v>
      </c>
      <c r="R20" s="95">
        <v>109</v>
      </c>
      <c r="S20" s="95">
        <v>21</v>
      </c>
      <c r="T20" s="96">
        <v>130</v>
      </c>
      <c r="U20" s="97">
        <v>0</v>
      </c>
      <c r="V20" s="98">
        <v>0</v>
      </c>
      <c r="W20" s="98">
        <v>0</v>
      </c>
      <c r="X20" s="98">
        <v>0</v>
      </c>
      <c r="Y20" s="98">
        <v>0</v>
      </c>
      <c r="Z20" s="99">
        <v>0</v>
      </c>
      <c r="AA20" s="97">
        <v>438</v>
      </c>
      <c r="AB20" s="98">
        <v>97</v>
      </c>
      <c r="AC20" s="98">
        <v>341</v>
      </c>
      <c r="AD20" s="98">
        <v>168</v>
      </c>
      <c r="AE20" s="98">
        <v>50</v>
      </c>
      <c r="AF20" s="100">
        <v>218</v>
      </c>
    </row>
    <row r="21" spans="1:32" x14ac:dyDescent="0.2">
      <c r="A21" s="91">
        <v>13</v>
      </c>
      <c r="B21" s="92" t="s">
        <v>17</v>
      </c>
      <c r="C21" s="93">
        <v>200</v>
      </c>
      <c r="D21" s="94">
        <v>6</v>
      </c>
      <c r="E21" s="94">
        <v>194</v>
      </c>
      <c r="F21" s="95">
        <v>1</v>
      </c>
      <c r="G21" s="95">
        <v>2</v>
      </c>
      <c r="H21" s="96">
        <v>3</v>
      </c>
      <c r="I21" s="93">
        <v>178</v>
      </c>
      <c r="J21" s="94">
        <v>64</v>
      </c>
      <c r="K21" s="94">
        <v>114</v>
      </c>
      <c r="L21" s="95">
        <v>149</v>
      </c>
      <c r="M21" s="95">
        <v>119</v>
      </c>
      <c r="N21" s="96">
        <v>268</v>
      </c>
      <c r="O21" s="93">
        <v>45</v>
      </c>
      <c r="P21" s="94">
        <v>21</v>
      </c>
      <c r="Q21" s="94">
        <v>24</v>
      </c>
      <c r="R21" s="95">
        <v>176</v>
      </c>
      <c r="S21" s="95">
        <v>53</v>
      </c>
      <c r="T21" s="96">
        <v>229</v>
      </c>
      <c r="U21" s="97">
        <v>0</v>
      </c>
      <c r="V21" s="98">
        <v>0</v>
      </c>
      <c r="W21" s="98">
        <v>0</v>
      </c>
      <c r="X21" s="98">
        <v>0</v>
      </c>
      <c r="Y21" s="98">
        <v>0</v>
      </c>
      <c r="Z21" s="99">
        <v>0</v>
      </c>
      <c r="AA21" s="97">
        <v>423</v>
      </c>
      <c r="AB21" s="98">
        <v>91</v>
      </c>
      <c r="AC21" s="98">
        <v>332</v>
      </c>
      <c r="AD21" s="98">
        <v>326</v>
      </c>
      <c r="AE21" s="98">
        <v>174</v>
      </c>
      <c r="AF21" s="100">
        <v>500</v>
      </c>
    </row>
    <row r="22" spans="1:32" x14ac:dyDescent="0.2">
      <c r="A22" s="91">
        <v>14</v>
      </c>
      <c r="B22" s="92" t="s">
        <v>18</v>
      </c>
      <c r="C22" s="93">
        <v>179</v>
      </c>
      <c r="D22" s="94">
        <v>2</v>
      </c>
      <c r="E22" s="94">
        <v>177</v>
      </c>
      <c r="F22" s="95">
        <v>0</v>
      </c>
      <c r="G22" s="95">
        <v>1</v>
      </c>
      <c r="H22" s="96">
        <v>1</v>
      </c>
      <c r="I22" s="93">
        <v>140</v>
      </c>
      <c r="J22" s="94">
        <v>60</v>
      </c>
      <c r="K22" s="94">
        <v>80</v>
      </c>
      <c r="L22" s="95">
        <v>111</v>
      </c>
      <c r="M22" s="95">
        <v>141</v>
      </c>
      <c r="N22" s="96">
        <v>252</v>
      </c>
      <c r="O22" s="93">
        <v>25</v>
      </c>
      <c r="P22" s="94">
        <v>9</v>
      </c>
      <c r="Q22" s="94">
        <v>16</v>
      </c>
      <c r="R22" s="95">
        <v>113</v>
      </c>
      <c r="S22" s="95">
        <v>39</v>
      </c>
      <c r="T22" s="96">
        <v>152</v>
      </c>
      <c r="U22" s="97">
        <v>0</v>
      </c>
      <c r="V22" s="98">
        <v>0</v>
      </c>
      <c r="W22" s="98">
        <v>0</v>
      </c>
      <c r="X22" s="98">
        <v>0</v>
      </c>
      <c r="Y22" s="98">
        <v>0</v>
      </c>
      <c r="Z22" s="99">
        <v>0</v>
      </c>
      <c r="AA22" s="97">
        <v>344</v>
      </c>
      <c r="AB22" s="98">
        <v>71</v>
      </c>
      <c r="AC22" s="98">
        <v>273</v>
      </c>
      <c r="AD22" s="98">
        <v>224</v>
      </c>
      <c r="AE22" s="98">
        <v>181</v>
      </c>
      <c r="AF22" s="100">
        <v>405</v>
      </c>
    </row>
    <row r="23" spans="1:32" ht="12.75" thickBot="1" x14ac:dyDescent="0.25">
      <c r="A23" s="103">
        <v>15</v>
      </c>
      <c r="B23" s="104" t="s">
        <v>19</v>
      </c>
      <c r="C23" s="105">
        <v>108</v>
      </c>
      <c r="D23" s="106">
        <v>3</v>
      </c>
      <c r="E23" s="106">
        <v>105</v>
      </c>
      <c r="F23" s="107">
        <v>0</v>
      </c>
      <c r="G23" s="107">
        <v>1</v>
      </c>
      <c r="H23" s="108">
        <v>1</v>
      </c>
      <c r="I23" s="105">
        <v>181</v>
      </c>
      <c r="J23" s="106">
        <v>42</v>
      </c>
      <c r="K23" s="106">
        <v>139</v>
      </c>
      <c r="L23" s="107">
        <v>59</v>
      </c>
      <c r="M23" s="107">
        <v>14</v>
      </c>
      <c r="N23" s="108">
        <v>73</v>
      </c>
      <c r="O23" s="105">
        <v>70</v>
      </c>
      <c r="P23" s="106">
        <v>30</v>
      </c>
      <c r="Q23" s="106">
        <v>40</v>
      </c>
      <c r="R23" s="107">
        <v>105</v>
      </c>
      <c r="S23" s="107">
        <v>11</v>
      </c>
      <c r="T23" s="108">
        <v>116</v>
      </c>
      <c r="U23" s="109">
        <v>0</v>
      </c>
      <c r="V23" s="110">
        <v>0</v>
      </c>
      <c r="W23" s="110">
        <v>0</v>
      </c>
      <c r="X23" s="110">
        <v>0</v>
      </c>
      <c r="Y23" s="110">
        <v>0</v>
      </c>
      <c r="Z23" s="111">
        <v>0</v>
      </c>
      <c r="AA23" s="109">
        <v>359</v>
      </c>
      <c r="AB23" s="110">
        <v>75</v>
      </c>
      <c r="AC23" s="110">
        <v>284</v>
      </c>
      <c r="AD23" s="110">
        <v>164</v>
      </c>
      <c r="AE23" s="110">
        <v>26</v>
      </c>
      <c r="AF23" s="112">
        <v>190</v>
      </c>
    </row>
    <row r="24" spans="1:32" s="120" customFormat="1" ht="19.5" customHeight="1" thickBot="1" x14ac:dyDescent="0.25">
      <c r="A24" s="113"/>
      <c r="B24" s="114" t="s">
        <v>122</v>
      </c>
      <c r="C24" s="87">
        <v>2050</v>
      </c>
      <c r="D24" s="115">
        <v>42</v>
      </c>
      <c r="E24" s="115">
        <v>2008</v>
      </c>
      <c r="F24" s="88">
        <v>29</v>
      </c>
      <c r="G24" s="88">
        <v>49</v>
      </c>
      <c r="H24" s="116">
        <v>78</v>
      </c>
      <c r="I24" s="117">
        <v>1723</v>
      </c>
      <c r="J24" s="118">
        <v>520</v>
      </c>
      <c r="K24" s="118">
        <v>1203</v>
      </c>
      <c r="L24" s="118">
        <v>1032</v>
      </c>
      <c r="M24" s="119">
        <v>789</v>
      </c>
      <c r="N24" s="116">
        <v>1821</v>
      </c>
      <c r="O24" s="117">
        <v>567</v>
      </c>
      <c r="P24" s="118">
        <v>249</v>
      </c>
      <c r="Q24" s="118">
        <v>318</v>
      </c>
      <c r="R24" s="118">
        <v>1131</v>
      </c>
      <c r="S24" s="118">
        <v>370</v>
      </c>
      <c r="T24" s="116">
        <v>1501</v>
      </c>
      <c r="U24" s="117">
        <v>0</v>
      </c>
      <c r="V24" s="119">
        <v>0</v>
      </c>
      <c r="W24" s="119">
        <v>0</v>
      </c>
      <c r="X24" s="119">
        <v>0</v>
      </c>
      <c r="Y24" s="119">
        <v>0</v>
      </c>
      <c r="Z24" s="116">
        <v>0</v>
      </c>
      <c r="AA24" s="117">
        <v>4340</v>
      </c>
      <c r="AB24" s="118">
        <v>811</v>
      </c>
      <c r="AC24" s="118">
        <v>3529</v>
      </c>
      <c r="AD24" s="118">
        <v>2192</v>
      </c>
      <c r="AE24" s="118">
        <v>1208</v>
      </c>
      <c r="AF24" s="116">
        <v>3400</v>
      </c>
    </row>
    <row r="25" spans="1:32" s="120" customFormat="1" ht="19.5" customHeight="1" thickBot="1" x14ac:dyDescent="0.25">
      <c r="A25" s="113"/>
      <c r="B25" s="114" t="s">
        <v>113</v>
      </c>
      <c r="C25" s="121">
        <v>2939</v>
      </c>
      <c r="D25" s="122">
        <v>926</v>
      </c>
      <c r="E25" s="122">
        <v>2013</v>
      </c>
      <c r="F25" s="123">
        <v>56</v>
      </c>
      <c r="G25" s="123">
        <v>170</v>
      </c>
      <c r="H25" s="116">
        <v>226</v>
      </c>
      <c r="I25" s="117">
        <v>2660</v>
      </c>
      <c r="J25" s="124">
        <v>1551</v>
      </c>
      <c r="K25" s="124">
        <v>1111</v>
      </c>
      <c r="L25" s="118">
        <v>2761</v>
      </c>
      <c r="M25" s="119">
        <v>1907</v>
      </c>
      <c r="N25" s="116">
        <v>4668</v>
      </c>
      <c r="O25" s="117">
        <v>1009</v>
      </c>
      <c r="P25" s="124">
        <v>745</v>
      </c>
      <c r="Q25" s="124">
        <v>263</v>
      </c>
      <c r="R25" s="118">
        <v>2524</v>
      </c>
      <c r="S25" s="118">
        <v>1189</v>
      </c>
      <c r="T25" s="116">
        <v>3713</v>
      </c>
      <c r="U25" s="117">
        <v>2</v>
      </c>
      <c r="V25" s="125">
        <v>1</v>
      </c>
      <c r="W25" s="125">
        <v>1</v>
      </c>
      <c r="X25" s="119">
        <v>0</v>
      </c>
      <c r="Y25" s="119">
        <v>0</v>
      </c>
      <c r="Z25" s="116">
        <v>0</v>
      </c>
      <c r="AA25" s="117">
        <v>6610</v>
      </c>
      <c r="AB25" s="124">
        <v>3223</v>
      </c>
      <c r="AC25" s="124">
        <v>3388</v>
      </c>
      <c r="AD25" s="118">
        <v>5341</v>
      </c>
      <c r="AE25" s="118">
        <v>3266</v>
      </c>
      <c r="AF25" s="116">
        <v>8607</v>
      </c>
    </row>
    <row r="26" spans="1:32" s="120" customFormat="1" ht="19.5" customHeight="1" thickBot="1" x14ac:dyDescent="0.25">
      <c r="A26" s="113"/>
      <c r="B26" s="114" t="s">
        <v>100</v>
      </c>
      <c r="C26" s="117">
        <v>1553</v>
      </c>
      <c r="D26" s="124">
        <v>69</v>
      </c>
      <c r="E26" s="124">
        <v>1481</v>
      </c>
      <c r="F26" s="118">
        <v>141</v>
      </c>
      <c r="G26" s="118">
        <v>148</v>
      </c>
      <c r="H26" s="116">
        <v>289</v>
      </c>
      <c r="I26" s="117">
        <v>1553</v>
      </c>
      <c r="J26" s="124">
        <v>803</v>
      </c>
      <c r="K26" s="124">
        <v>750</v>
      </c>
      <c r="L26" s="118">
        <v>1784</v>
      </c>
      <c r="M26" s="119">
        <v>1333</v>
      </c>
      <c r="N26" s="116">
        <v>3117</v>
      </c>
      <c r="O26" s="117">
        <v>583</v>
      </c>
      <c r="P26" s="124">
        <v>463</v>
      </c>
      <c r="Q26" s="124">
        <v>120</v>
      </c>
      <c r="R26" s="118">
        <v>1815</v>
      </c>
      <c r="S26" s="118">
        <v>765</v>
      </c>
      <c r="T26" s="116">
        <v>2580</v>
      </c>
      <c r="U26" s="117">
        <v>1</v>
      </c>
      <c r="V26" s="125">
        <v>2</v>
      </c>
      <c r="W26" s="125">
        <v>0</v>
      </c>
      <c r="X26" s="119">
        <v>0</v>
      </c>
      <c r="Y26" s="119">
        <v>0</v>
      </c>
      <c r="Z26" s="116">
        <v>0</v>
      </c>
      <c r="AA26" s="117">
        <v>3690</v>
      </c>
      <c r="AB26" s="124">
        <v>1337</v>
      </c>
      <c r="AC26" s="124">
        <v>2351</v>
      </c>
      <c r="AD26" s="118">
        <v>3740</v>
      </c>
      <c r="AE26" s="118">
        <v>2246</v>
      </c>
      <c r="AF26" s="116">
        <v>5986</v>
      </c>
    </row>
    <row r="27" spans="1:32" x14ac:dyDescent="0.2">
      <c r="A27" s="71" t="s">
        <v>65</v>
      </c>
    </row>
    <row r="29" spans="1:32" x14ac:dyDescent="0.2">
      <c r="A29" s="71" t="s">
        <v>124</v>
      </c>
    </row>
    <row r="30" spans="1:32" ht="13.5" thickBot="1" x14ac:dyDescent="0.25">
      <c r="A30" s="72" t="s">
        <v>59</v>
      </c>
    </row>
    <row r="31" spans="1:32" s="73" customFormat="1" ht="26.25" customHeight="1" thickBot="1" x14ac:dyDescent="0.25">
      <c r="A31" s="74"/>
      <c r="B31" s="75"/>
      <c r="C31" s="314" t="s">
        <v>125</v>
      </c>
      <c r="D31" s="314"/>
      <c r="E31" s="314"/>
      <c r="F31" s="314"/>
      <c r="G31" s="314"/>
      <c r="H31" s="314"/>
      <c r="I31" s="314" t="s">
        <v>123</v>
      </c>
      <c r="J31" s="314"/>
      <c r="K31" s="314"/>
      <c r="L31" s="314"/>
      <c r="M31" s="314"/>
      <c r="N31" s="314"/>
      <c r="O31" s="314" t="s">
        <v>60</v>
      </c>
      <c r="P31" s="314"/>
      <c r="Q31" s="314"/>
      <c r="R31" s="314"/>
      <c r="S31" s="314"/>
      <c r="T31" s="314"/>
      <c r="AA31" s="70"/>
      <c r="AB31" s="70"/>
      <c r="AC31" s="70"/>
      <c r="AD31" s="70"/>
      <c r="AE31" s="70"/>
      <c r="AF31" s="70"/>
    </row>
    <row r="32" spans="1:32" s="73" customFormat="1" ht="114" customHeight="1" thickBot="1" x14ac:dyDescent="0.25">
      <c r="A32" s="76" t="s">
        <v>3</v>
      </c>
      <c r="B32" s="77" t="s">
        <v>4</v>
      </c>
      <c r="C32" s="126" t="s">
        <v>61</v>
      </c>
      <c r="D32" s="127" t="s">
        <v>126</v>
      </c>
      <c r="E32" s="127" t="s">
        <v>127</v>
      </c>
      <c r="F32" s="128" t="s">
        <v>62</v>
      </c>
      <c r="G32" s="128" t="s">
        <v>63</v>
      </c>
      <c r="H32" s="126" t="s">
        <v>64</v>
      </c>
      <c r="I32" s="76" t="s">
        <v>61</v>
      </c>
      <c r="J32" s="78" t="s">
        <v>126</v>
      </c>
      <c r="K32" s="78" t="s">
        <v>127</v>
      </c>
      <c r="L32" s="79" t="s">
        <v>62</v>
      </c>
      <c r="M32" s="79" t="s">
        <v>63</v>
      </c>
      <c r="N32" s="76" t="s">
        <v>64</v>
      </c>
      <c r="O32" s="126" t="s">
        <v>61</v>
      </c>
      <c r="P32" s="127" t="s">
        <v>126</v>
      </c>
      <c r="Q32" s="127" t="s">
        <v>127</v>
      </c>
      <c r="R32" s="128" t="s">
        <v>62</v>
      </c>
      <c r="S32" s="128" t="s">
        <v>63</v>
      </c>
      <c r="T32" s="129" t="s">
        <v>64</v>
      </c>
    </row>
    <row r="33" spans="1:32" ht="15" customHeight="1" x14ac:dyDescent="0.2">
      <c r="A33" s="81">
        <v>1</v>
      </c>
      <c r="B33" s="82" t="s">
        <v>5</v>
      </c>
      <c r="C33" s="130">
        <v>324</v>
      </c>
      <c r="D33" s="131">
        <v>51</v>
      </c>
      <c r="E33" s="131">
        <v>273</v>
      </c>
      <c r="F33" s="132">
        <v>74</v>
      </c>
      <c r="G33" s="132">
        <v>50</v>
      </c>
      <c r="H33" s="133">
        <v>124</v>
      </c>
      <c r="I33" s="84">
        <v>79</v>
      </c>
      <c r="J33" s="84">
        <v>35</v>
      </c>
      <c r="K33" s="84">
        <v>44</v>
      </c>
      <c r="L33" s="85">
        <v>53</v>
      </c>
      <c r="M33" s="85">
        <v>14</v>
      </c>
      <c r="N33" s="89">
        <v>67</v>
      </c>
      <c r="O33" s="134">
        <v>403</v>
      </c>
      <c r="P33" s="135">
        <v>86</v>
      </c>
      <c r="Q33" s="135">
        <v>317</v>
      </c>
      <c r="R33" s="135">
        <v>127</v>
      </c>
      <c r="S33" s="135">
        <v>64</v>
      </c>
      <c r="T33" s="136">
        <v>191</v>
      </c>
      <c r="AA33" s="73"/>
      <c r="AB33" s="73"/>
      <c r="AC33" s="73"/>
      <c r="AD33" s="73"/>
      <c r="AE33" s="73"/>
      <c r="AF33" s="73"/>
    </row>
    <row r="34" spans="1:32" ht="12.75" customHeight="1" x14ac:dyDescent="0.2">
      <c r="A34" s="91">
        <v>2</v>
      </c>
      <c r="B34" s="92" t="s">
        <v>6</v>
      </c>
      <c r="C34" s="137">
        <v>339</v>
      </c>
      <c r="D34" s="94">
        <v>62</v>
      </c>
      <c r="E34" s="94">
        <v>277</v>
      </c>
      <c r="F34" s="95">
        <v>108</v>
      </c>
      <c r="G34" s="95">
        <v>33</v>
      </c>
      <c r="H34" s="138">
        <v>141</v>
      </c>
      <c r="I34" s="94">
        <v>34</v>
      </c>
      <c r="J34" s="94">
        <v>11</v>
      </c>
      <c r="K34" s="94">
        <v>23</v>
      </c>
      <c r="L34" s="95">
        <v>43</v>
      </c>
      <c r="M34" s="95">
        <v>8</v>
      </c>
      <c r="N34" s="99">
        <v>51</v>
      </c>
      <c r="O34" s="139">
        <v>373</v>
      </c>
      <c r="P34" s="140">
        <v>73</v>
      </c>
      <c r="Q34" s="140">
        <v>300</v>
      </c>
      <c r="R34" s="140">
        <v>151</v>
      </c>
      <c r="S34" s="140">
        <v>41</v>
      </c>
      <c r="T34" s="141">
        <v>192</v>
      </c>
    </row>
    <row r="35" spans="1:32" x14ac:dyDescent="0.2">
      <c r="A35" s="91">
        <v>3</v>
      </c>
      <c r="B35" s="92" t="s">
        <v>7</v>
      </c>
      <c r="C35" s="137">
        <v>237</v>
      </c>
      <c r="D35" s="94">
        <v>15</v>
      </c>
      <c r="E35" s="94">
        <v>222</v>
      </c>
      <c r="F35" s="95">
        <v>53</v>
      </c>
      <c r="G35" s="95">
        <v>32</v>
      </c>
      <c r="H35" s="138">
        <v>85</v>
      </c>
      <c r="I35" s="94">
        <v>8</v>
      </c>
      <c r="J35" s="94">
        <v>4</v>
      </c>
      <c r="K35" s="94">
        <v>4</v>
      </c>
      <c r="L35" s="95">
        <v>20</v>
      </c>
      <c r="M35" s="95">
        <v>6</v>
      </c>
      <c r="N35" s="99">
        <v>26</v>
      </c>
      <c r="O35" s="139">
        <v>245</v>
      </c>
      <c r="P35" s="140">
        <v>19</v>
      </c>
      <c r="Q35" s="140">
        <v>226</v>
      </c>
      <c r="R35" s="140">
        <v>73</v>
      </c>
      <c r="S35" s="140">
        <v>38</v>
      </c>
      <c r="T35" s="141">
        <v>111</v>
      </c>
    </row>
    <row r="36" spans="1:32" x14ac:dyDescent="0.2">
      <c r="A36" s="91">
        <v>4</v>
      </c>
      <c r="B36" s="92" t="s">
        <v>8</v>
      </c>
      <c r="C36" s="137">
        <v>178</v>
      </c>
      <c r="D36" s="94">
        <v>5</v>
      </c>
      <c r="E36" s="94">
        <v>173</v>
      </c>
      <c r="F36" s="95">
        <v>32</v>
      </c>
      <c r="G36" s="95">
        <v>31</v>
      </c>
      <c r="H36" s="138">
        <v>63</v>
      </c>
      <c r="I36" s="94">
        <v>8</v>
      </c>
      <c r="J36" s="94">
        <v>1</v>
      </c>
      <c r="K36" s="94">
        <v>7</v>
      </c>
      <c r="L36" s="95">
        <v>17</v>
      </c>
      <c r="M36" s="95">
        <v>16</v>
      </c>
      <c r="N36" s="99">
        <v>33</v>
      </c>
      <c r="O36" s="139">
        <v>186</v>
      </c>
      <c r="P36" s="140">
        <v>6</v>
      </c>
      <c r="Q36" s="140">
        <v>180</v>
      </c>
      <c r="R36" s="140">
        <v>49</v>
      </c>
      <c r="S36" s="140">
        <v>47</v>
      </c>
      <c r="T36" s="141">
        <v>96</v>
      </c>
    </row>
    <row r="37" spans="1:32" x14ac:dyDescent="0.2">
      <c r="A37" s="91">
        <v>5</v>
      </c>
      <c r="B37" s="92" t="s">
        <v>9</v>
      </c>
      <c r="C37" s="137">
        <v>253</v>
      </c>
      <c r="D37" s="94">
        <v>14</v>
      </c>
      <c r="E37" s="94">
        <v>239</v>
      </c>
      <c r="F37" s="95">
        <v>45</v>
      </c>
      <c r="G37" s="95">
        <v>39</v>
      </c>
      <c r="H37" s="138">
        <v>84</v>
      </c>
      <c r="I37" s="94">
        <v>28</v>
      </c>
      <c r="J37" s="94">
        <v>2</v>
      </c>
      <c r="K37" s="94">
        <v>26</v>
      </c>
      <c r="L37" s="95">
        <v>33</v>
      </c>
      <c r="M37" s="95">
        <v>25</v>
      </c>
      <c r="N37" s="99">
        <v>58</v>
      </c>
      <c r="O37" s="139">
        <v>281</v>
      </c>
      <c r="P37" s="140">
        <v>16</v>
      </c>
      <c r="Q37" s="140">
        <v>265</v>
      </c>
      <c r="R37" s="140">
        <v>78</v>
      </c>
      <c r="S37" s="140">
        <v>64</v>
      </c>
      <c r="T37" s="141">
        <v>142</v>
      </c>
    </row>
    <row r="38" spans="1:32" ht="20.25" customHeight="1" x14ac:dyDescent="0.2">
      <c r="A38" s="91">
        <v>6</v>
      </c>
      <c r="B38" s="92" t="s">
        <v>10</v>
      </c>
      <c r="C38" s="137">
        <v>146</v>
      </c>
      <c r="D38" s="94">
        <v>15</v>
      </c>
      <c r="E38" s="94">
        <v>131</v>
      </c>
      <c r="F38" s="101">
        <v>43</v>
      </c>
      <c r="G38" s="101">
        <v>57</v>
      </c>
      <c r="H38" s="138">
        <v>100</v>
      </c>
      <c r="I38" s="94">
        <v>9</v>
      </c>
      <c r="J38" s="94">
        <v>1</v>
      </c>
      <c r="K38" s="94">
        <v>8</v>
      </c>
      <c r="L38" s="101">
        <v>35</v>
      </c>
      <c r="M38" s="101">
        <v>29</v>
      </c>
      <c r="N38" s="99">
        <v>64</v>
      </c>
      <c r="O38" s="139">
        <v>155</v>
      </c>
      <c r="P38" s="140">
        <v>16</v>
      </c>
      <c r="Q38" s="140">
        <v>139</v>
      </c>
      <c r="R38" s="140">
        <v>78</v>
      </c>
      <c r="S38" s="140">
        <v>86</v>
      </c>
      <c r="T38" s="141">
        <v>164</v>
      </c>
      <c r="Y38" s="70" t="s">
        <v>101</v>
      </c>
    </row>
    <row r="39" spans="1:32" x14ac:dyDescent="0.2">
      <c r="A39" s="91">
        <v>7</v>
      </c>
      <c r="B39" s="92" t="s">
        <v>11</v>
      </c>
      <c r="C39" s="137">
        <v>240</v>
      </c>
      <c r="D39" s="94">
        <v>22</v>
      </c>
      <c r="E39" s="94">
        <v>218</v>
      </c>
      <c r="F39" s="95">
        <v>87</v>
      </c>
      <c r="G39" s="95">
        <v>110</v>
      </c>
      <c r="H39" s="138">
        <v>197</v>
      </c>
      <c r="I39" s="94">
        <v>20</v>
      </c>
      <c r="J39" s="94">
        <v>7</v>
      </c>
      <c r="K39" s="94">
        <v>13</v>
      </c>
      <c r="L39" s="95">
        <v>72</v>
      </c>
      <c r="M39" s="95">
        <v>49</v>
      </c>
      <c r="N39" s="99">
        <v>121</v>
      </c>
      <c r="O39" s="139">
        <v>260</v>
      </c>
      <c r="P39" s="140">
        <v>29</v>
      </c>
      <c r="Q39" s="140">
        <v>231</v>
      </c>
      <c r="R39" s="140">
        <v>159</v>
      </c>
      <c r="S39" s="140">
        <v>159</v>
      </c>
      <c r="T39" s="141">
        <v>318</v>
      </c>
    </row>
    <row r="40" spans="1:32" x14ac:dyDescent="0.2">
      <c r="A40" s="91">
        <v>8</v>
      </c>
      <c r="B40" s="92" t="s">
        <v>12</v>
      </c>
      <c r="C40" s="137">
        <v>231</v>
      </c>
      <c r="D40" s="94">
        <v>9</v>
      </c>
      <c r="E40" s="94">
        <v>222</v>
      </c>
      <c r="F40" s="95">
        <v>56</v>
      </c>
      <c r="G40" s="95">
        <v>82</v>
      </c>
      <c r="H40" s="138">
        <v>138</v>
      </c>
      <c r="I40" s="94">
        <v>17</v>
      </c>
      <c r="J40" s="94">
        <v>6</v>
      </c>
      <c r="K40" s="94">
        <v>11</v>
      </c>
      <c r="L40" s="95">
        <v>64</v>
      </c>
      <c r="M40" s="95">
        <v>46</v>
      </c>
      <c r="N40" s="99">
        <v>110</v>
      </c>
      <c r="O40" s="139">
        <v>248</v>
      </c>
      <c r="P40" s="140">
        <v>15</v>
      </c>
      <c r="Q40" s="140">
        <v>233</v>
      </c>
      <c r="R40" s="140">
        <v>120</v>
      </c>
      <c r="S40" s="140">
        <v>128</v>
      </c>
      <c r="T40" s="141">
        <v>248</v>
      </c>
    </row>
    <row r="41" spans="1:32" x14ac:dyDescent="0.2">
      <c r="A41" s="91">
        <v>9</v>
      </c>
      <c r="B41" s="92" t="s">
        <v>13</v>
      </c>
      <c r="C41" s="137">
        <v>193</v>
      </c>
      <c r="D41" s="94">
        <v>37</v>
      </c>
      <c r="E41" s="94">
        <v>156</v>
      </c>
      <c r="F41" s="95">
        <v>52</v>
      </c>
      <c r="G41" s="95">
        <v>69</v>
      </c>
      <c r="H41" s="138">
        <v>121</v>
      </c>
      <c r="I41" s="94">
        <v>44</v>
      </c>
      <c r="J41" s="94">
        <v>24</v>
      </c>
      <c r="K41" s="94">
        <v>20</v>
      </c>
      <c r="L41" s="95">
        <v>69</v>
      </c>
      <c r="M41" s="95">
        <v>31</v>
      </c>
      <c r="N41" s="99">
        <v>100</v>
      </c>
      <c r="O41" s="139">
        <v>237</v>
      </c>
      <c r="P41" s="140">
        <v>61</v>
      </c>
      <c r="Q41" s="140">
        <v>176</v>
      </c>
      <c r="R41" s="140">
        <v>121</v>
      </c>
      <c r="S41" s="140">
        <v>100</v>
      </c>
      <c r="T41" s="141">
        <v>221</v>
      </c>
    </row>
    <row r="42" spans="1:32" x14ac:dyDescent="0.2">
      <c r="A42" s="91">
        <v>10</v>
      </c>
      <c r="B42" s="92" t="s">
        <v>14</v>
      </c>
      <c r="C42" s="137">
        <v>151</v>
      </c>
      <c r="D42" s="94">
        <v>8</v>
      </c>
      <c r="E42" s="94">
        <v>143</v>
      </c>
      <c r="F42" s="95">
        <v>46</v>
      </c>
      <c r="G42" s="95">
        <v>0</v>
      </c>
      <c r="H42" s="138">
        <v>46</v>
      </c>
      <c r="I42" s="94">
        <v>53</v>
      </c>
      <c r="J42" s="94">
        <v>30</v>
      </c>
      <c r="K42" s="94">
        <v>23</v>
      </c>
      <c r="L42" s="95">
        <v>74</v>
      </c>
      <c r="M42" s="95">
        <v>0</v>
      </c>
      <c r="N42" s="99">
        <v>74</v>
      </c>
      <c r="O42" s="139">
        <v>204</v>
      </c>
      <c r="P42" s="140">
        <v>38</v>
      </c>
      <c r="Q42" s="140">
        <v>166</v>
      </c>
      <c r="R42" s="140">
        <v>120</v>
      </c>
      <c r="S42" s="140">
        <v>0</v>
      </c>
      <c r="T42" s="141">
        <v>120</v>
      </c>
    </row>
    <row r="43" spans="1:32" ht="20.25" customHeight="1" x14ac:dyDescent="0.2">
      <c r="A43" s="91">
        <v>11</v>
      </c>
      <c r="B43" s="92" t="s">
        <v>15</v>
      </c>
      <c r="C43" s="137">
        <v>142</v>
      </c>
      <c r="D43" s="94">
        <v>82</v>
      </c>
      <c r="E43" s="94">
        <v>60</v>
      </c>
      <c r="F43" s="95">
        <v>86</v>
      </c>
      <c r="G43" s="95">
        <v>28</v>
      </c>
      <c r="H43" s="138">
        <v>114</v>
      </c>
      <c r="I43" s="94">
        <v>42</v>
      </c>
      <c r="J43" s="94">
        <v>36</v>
      </c>
      <c r="K43" s="94">
        <v>6</v>
      </c>
      <c r="L43" s="95">
        <v>148</v>
      </c>
      <c r="M43" s="95">
        <v>22</v>
      </c>
      <c r="N43" s="99">
        <v>170</v>
      </c>
      <c r="O43" s="139">
        <v>184</v>
      </c>
      <c r="P43" s="140">
        <v>118</v>
      </c>
      <c r="Q43" s="140">
        <v>66</v>
      </c>
      <c r="R43" s="140">
        <v>234</v>
      </c>
      <c r="S43" s="140">
        <v>50</v>
      </c>
      <c r="T43" s="141">
        <v>284</v>
      </c>
    </row>
    <row r="44" spans="1:32" x14ac:dyDescent="0.2">
      <c r="A44" s="91">
        <v>12</v>
      </c>
      <c r="B44" s="92" t="s">
        <v>16</v>
      </c>
      <c r="C44" s="137">
        <v>353</v>
      </c>
      <c r="D44" s="94">
        <v>65</v>
      </c>
      <c r="E44" s="94">
        <v>288</v>
      </c>
      <c r="F44" s="95">
        <v>59</v>
      </c>
      <c r="G44" s="95">
        <v>29</v>
      </c>
      <c r="H44" s="138">
        <v>88</v>
      </c>
      <c r="I44" s="94">
        <v>85</v>
      </c>
      <c r="J44" s="94">
        <v>32</v>
      </c>
      <c r="K44" s="94">
        <v>53</v>
      </c>
      <c r="L44" s="95">
        <v>109</v>
      </c>
      <c r="M44" s="95">
        <v>21</v>
      </c>
      <c r="N44" s="99">
        <v>130</v>
      </c>
      <c r="O44" s="139">
        <v>438</v>
      </c>
      <c r="P44" s="140">
        <v>97</v>
      </c>
      <c r="Q44" s="140">
        <v>341</v>
      </c>
      <c r="R44" s="140">
        <v>168</v>
      </c>
      <c r="S44" s="140">
        <v>50</v>
      </c>
      <c r="T44" s="141">
        <v>218</v>
      </c>
    </row>
    <row r="45" spans="1:32" x14ac:dyDescent="0.2">
      <c r="A45" s="91">
        <v>13</v>
      </c>
      <c r="B45" s="92" t="s">
        <v>17</v>
      </c>
      <c r="C45" s="137">
        <v>378</v>
      </c>
      <c r="D45" s="94">
        <v>70</v>
      </c>
      <c r="E45" s="94">
        <v>308</v>
      </c>
      <c r="F45" s="95">
        <v>150</v>
      </c>
      <c r="G45" s="95">
        <v>121</v>
      </c>
      <c r="H45" s="138">
        <v>271</v>
      </c>
      <c r="I45" s="94">
        <v>45</v>
      </c>
      <c r="J45" s="94">
        <v>21</v>
      </c>
      <c r="K45" s="94">
        <v>24</v>
      </c>
      <c r="L45" s="95">
        <v>176</v>
      </c>
      <c r="M45" s="95">
        <v>53</v>
      </c>
      <c r="N45" s="99">
        <v>229</v>
      </c>
      <c r="O45" s="139">
        <v>423</v>
      </c>
      <c r="P45" s="140">
        <v>91</v>
      </c>
      <c r="Q45" s="140">
        <v>332</v>
      </c>
      <c r="R45" s="140">
        <v>326</v>
      </c>
      <c r="S45" s="140">
        <v>174</v>
      </c>
      <c r="T45" s="141">
        <v>500</v>
      </c>
    </row>
    <row r="46" spans="1:32" x14ac:dyDescent="0.2">
      <c r="A46" s="91">
        <v>14</v>
      </c>
      <c r="B46" s="92" t="s">
        <v>18</v>
      </c>
      <c r="C46" s="137">
        <v>319</v>
      </c>
      <c r="D46" s="94">
        <v>62</v>
      </c>
      <c r="E46" s="94">
        <v>257</v>
      </c>
      <c r="F46" s="95">
        <v>111</v>
      </c>
      <c r="G46" s="95">
        <v>142</v>
      </c>
      <c r="H46" s="138">
        <v>253</v>
      </c>
      <c r="I46" s="94">
        <v>25</v>
      </c>
      <c r="J46" s="94">
        <v>9</v>
      </c>
      <c r="K46" s="94">
        <v>16</v>
      </c>
      <c r="L46" s="95">
        <v>113</v>
      </c>
      <c r="M46" s="95">
        <v>39</v>
      </c>
      <c r="N46" s="99">
        <v>152</v>
      </c>
      <c r="O46" s="139">
        <v>344</v>
      </c>
      <c r="P46" s="140">
        <v>71</v>
      </c>
      <c r="Q46" s="140">
        <v>273</v>
      </c>
      <c r="R46" s="140">
        <v>224</v>
      </c>
      <c r="S46" s="140">
        <v>181</v>
      </c>
      <c r="T46" s="141">
        <v>405</v>
      </c>
    </row>
    <row r="47" spans="1:32" ht="12.75" thickBot="1" x14ac:dyDescent="0.25">
      <c r="A47" s="103">
        <v>15</v>
      </c>
      <c r="B47" s="104" t="s">
        <v>19</v>
      </c>
      <c r="C47" s="142">
        <v>289</v>
      </c>
      <c r="D47" s="106">
        <v>45</v>
      </c>
      <c r="E47" s="106">
        <v>244</v>
      </c>
      <c r="F47" s="107">
        <v>59</v>
      </c>
      <c r="G47" s="107">
        <v>15</v>
      </c>
      <c r="H47" s="143">
        <v>74</v>
      </c>
      <c r="I47" s="106">
        <v>70</v>
      </c>
      <c r="J47" s="106">
        <v>30</v>
      </c>
      <c r="K47" s="106">
        <v>40</v>
      </c>
      <c r="L47" s="107">
        <v>105</v>
      </c>
      <c r="M47" s="107">
        <v>11</v>
      </c>
      <c r="N47" s="111">
        <v>116</v>
      </c>
      <c r="O47" s="144">
        <v>359</v>
      </c>
      <c r="P47" s="145">
        <v>75</v>
      </c>
      <c r="Q47" s="145">
        <v>284</v>
      </c>
      <c r="R47" s="145">
        <v>164</v>
      </c>
      <c r="S47" s="145">
        <v>26</v>
      </c>
      <c r="T47" s="146">
        <v>190</v>
      </c>
    </row>
    <row r="48" spans="1:32" s="120" customFormat="1" ht="19.5" customHeight="1" thickBot="1" x14ac:dyDescent="0.25">
      <c r="A48" s="113"/>
      <c r="B48" s="114" t="s">
        <v>128</v>
      </c>
      <c r="C48" s="147">
        <v>3773</v>
      </c>
      <c r="D48" s="148">
        <v>562</v>
      </c>
      <c r="E48" s="148">
        <v>3211</v>
      </c>
      <c r="F48" s="149">
        <v>1061</v>
      </c>
      <c r="G48" s="149">
        <v>838</v>
      </c>
      <c r="H48" s="150">
        <v>1899</v>
      </c>
      <c r="I48" s="125">
        <v>567</v>
      </c>
      <c r="J48" s="118">
        <v>249</v>
      </c>
      <c r="K48" s="118">
        <v>318</v>
      </c>
      <c r="L48" s="118">
        <v>1131</v>
      </c>
      <c r="M48" s="118">
        <v>370</v>
      </c>
      <c r="N48" s="116">
        <v>1501</v>
      </c>
      <c r="O48" s="151">
        <v>4340</v>
      </c>
      <c r="P48" s="152">
        <v>811</v>
      </c>
      <c r="Q48" s="152">
        <v>3529</v>
      </c>
      <c r="R48" s="152">
        <v>2192</v>
      </c>
      <c r="S48" s="152">
        <v>1208</v>
      </c>
      <c r="T48" s="153">
        <v>3400</v>
      </c>
      <c r="AA48" s="70"/>
      <c r="AB48" s="70"/>
      <c r="AC48" s="70"/>
      <c r="AD48" s="70"/>
      <c r="AE48" s="70"/>
      <c r="AF48" s="70"/>
    </row>
    <row r="49" spans="1:32" x14ac:dyDescent="0.2">
      <c r="A49" s="71"/>
      <c r="AA49" s="120"/>
      <c r="AB49" s="120"/>
      <c r="AC49" s="120"/>
      <c r="AD49" s="120"/>
      <c r="AE49" s="120"/>
      <c r="AF49" s="120"/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>
    <tabColor rgb="FFFF0000"/>
  </sheetPr>
  <dimension ref="A1:I42"/>
  <sheetViews>
    <sheetView showGridLines="0" view="pageLayout" zoomScaleNormal="100" workbookViewId="0">
      <selection activeCell="G15" sqref="G15"/>
    </sheetView>
  </sheetViews>
  <sheetFormatPr baseColWidth="10" defaultColWidth="11.42578125" defaultRowHeight="12.75" x14ac:dyDescent="0.2"/>
  <cols>
    <col min="1" max="1" width="11.42578125" customWidth="1"/>
    <col min="2" max="2" width="26" customWidth="1"/>
    <col min="3" max="3" width="20.28515625" customWidth="1"/>
    <col min="4" max="4" width="18.42578125" customWidth="1"/>
    <col min="5" max="5" width="11.42578125" customWidth="1"/>
  </cols>
  <sheetData>
    <row r="1" spans="1:9" x14ac:dyDescent="0.2">
      <c r="A1" s="32" t="s">
        <v>24</v>
      </c>
    </row>
    <row r="2" spans="1:9" x14ac:dyDescent="0.2">
      <c r="A2" s="1" t="s">
        <v>0</v>
      </c>
    </row>
    <row r="3" spans="1:9" x14ac:dyDescent="0.2">
      <c r="A3" s="4"/>
    </row>
    <row r="4" spans="1:9" x14ac:dyDescent="0.2">
      <c r="A4" s="1" t="s">
        <v>67</v>
      </c>
    </row>
    <row r="5" spans="1:9" x14ac:dyDescent="0.2">
      <c r="A5" s="1"/>
    </row>
    <row r="6" spans="1:9" x14ac:dyDescent="0.2">
      <c r="A6" s="1"/>
    </row>
    <row r="7" spans="1:9" x14ac:dyDescent="0.2">
      <c r="A7" s="1"/>
    </row>
    <row r="8" spans="1:9" x14ac:dyDescent="0.2">
      <c r="I8" t="s">
        <v>101</v>
      </c>
    </row>
    <row r="9" spans="1:9" ht="13.5" thickBot="1" x14ac:dyDescent="0.25">
      <c r="A9" s="5" t="s">
        <v>67</v>
      </c>
      <c r="B9" s="6"/>
      <c r="C9" s="6"/>
      <c r="D9" s="6"/>
      <c r="E9" s="6"/>
      <c r="F9" s="6"/>
    </row>
    <row r="10" spans="1:9" ht="28.5" customHeight="1" thickBot="1" x14ac:dyDescent="0.25">
      <c r="A10" s="8" t="s">
        <v>3</v>
      </c>
      <c r="B10" s="9" t="s">
        <v>4</v>
      </c>
      <c r="C10" s="10" t="s">
        <v>68</v>
      </c>
      <c r="D10" s="11" t="s">
        <v>148</v>
      </c>
      <c r="E10" s="22" t="s">
        <v>66</v>
      </c>
      <c r="F10" s="6"/>
    </row>
    <row r="11" spans="1:9" x14ac:dyDescent="0.2">
      <c r="A11" s="14">
        <v>1</v>
      </c>
      <c r="B11" s="15" t="s">
        <v>5</v>
      </c>
      <c r="C11" s="60">
        <v>0</v>
      </c>
      <c r="D11" s="295">
        <v>0</v>
      </c>
      <c r="E11" s="208">
        <f>SUM(C11:D11)</f>
        <v>0</v>
      </c>
      <c r="F11" s="2"/>
    </row>
    <row r="12" spans="1:9" x14ac:dyDescent="0.2">
      <c r="A12" s="17">
        <v>2</v>
      </c>
      <c r="B12" s="18" t="s">
        <v>6</v>
      </c>
      <c r="C12" s="59">
        <v>0</v>
      </c>
      <c r="D12" s="296">
        <v>14</v>
      </c>
      <c r="E12" s="209">
        <f>SUM(C12:D12)</f>
        <v>14</v>
      </c>
      <c r="F12" s="2"/>
    </row>
    <row r="13" spans="1:9" x14ac:dyDescent="0.2">
      <c r="A13" s="17">
        <v>3</v>
      </c>
      <c r="B13" s="18" t="s">
        <v>7</v>
      </c>
      <c r="C13" s="59">
        <v>0</v>
      </c>
      <c r="D13" s="296">
        <v>0</v>
      </c>
      <c r="E13" s="209">
        <f t="shared" ref="E13:E25" si="0">SUM(C13:D13)</f>
        <v>0</v>
      </c>
      <c r="F13" s="2"/>
    </row>
    <row r="14" spans="1:9" x14ac:dyDescent="0.2">
      <c r="A14" s="17">
        <v>4</v>
      </c>
      <c r="B14" s="18" t="s">
        <v>8</v>
      </c>
      <c r="C14" s="59">
        <v>0</v>
      </c>
      <c r="D14" s="296">
        <v>6</v>
      </c>
      <c r="E14" s="209">
        <f t="shared" si="0"/>
        <v>6</v>
      </c>
      <c r="F14" s="2"/>
    </row>
    <row r="15" spans="1:9" x14ac:dyDescent="0.2">
      <c r="A15" s="17">
        <v>5</v>
      </c>
      <c r="B15" s="18" t="s">
        <v>9</v>
      </c>
      <c r="C15" s="59">
        <v>0</v>
      </c>
      <c r="D15" s="296">
        <v>0</v>
      </c>
      <c r="E15" s="209">
        <f t="shared" si="0"/>
        <v>0</v>
      </c>
      <c r="F15" s="2"/>
    </row>
    <row r="16" spans="1:9" x14ac:dyDescent="0.2">
      <c r="A16" s="17">
        <v>6</v>
      </c>
      <c r="B16" s="18" t="s">
        <v>10</v>
      </c>
      <c r="C16" s="59">
        <v>4</v>
      </c>
      <c r="D16" s="296">
        <v>2</v>
      </c>
      <c r="E16" s="209">
        <f t="shared" si="0"/>
        <v>6</v>
      </c>
      <c r="F16" s="2"/>
    </row>
    <row r="17" spans="1:6" x14ac:dyDescent="0.2">
      <c r="A17" s="17">
        <v>7</v>
      </c>
      <c r="B17" s="18" t="s">
        <v>11</v>
      </c>
      <c r="C17" s="59">
        <v>1</v>
      </c>
      <c r="D17" s="296">
        <v>19</v>
      </c>
      <c r="E17" s="209">
        <f t="shared" si="0"/>
        <v>20</v>
      </c>
      <c r="F17" s="2"/>
    </row>
    <row r="18" spans="1:6" x14ac:dyDescent="0.2">
      <c r="A18" s="17">
        <v>8</v>
      </c>
      <c r="B18" s="18" t="s">
        <v>12</v>
      </c>
      <c r="C18" s="59">
        <v>0</v>
      </c>
      <c r="D18" s="296">
        <v>7</v>
      </c>
      <c r="E18" s="209">
        <f t="shared" si="0"/>
        <v>7</v>
      </c>
      <c r="F18" s="2"/>
    </row>
    <row r="19" spans="1:6" x14ac:dyDescent="0.2">
      <c r="A19" s="17">
        <v>9</v>
      </c>
      <c r="B19" s="18" t="s">
        <v>13</v>
      </c>
      <c r="C19" s="59">
        <v>0</v>
      </c>
      <c r="D19" s="296">
        <v>0</v>
      </c>
      <c r="E19" s="209">
        <f t="shared" si="0"/>
        <v>0</v>
      </c>
      <c r="F19" s="2"/>
    </row>
    <row r="20" spans="1:6" x14ac:dyDescent="0.2">
      <c r="A20" s="17">
        <v>10</v>
      </c>
      <c r="B20" s="18" t="s">
        <v>14</v>
      </c>
      <c r="C20" s="59">
        <v>0</v>
      </c>
      <c r="D20" s="296">
        <v>2</v>
      </c>
      <c r="E20" s="209">
        <f t="shared" si="0"/>
        <v>2</v>
      </c>
      <c r="F20" s="2"/>
    </row>
    <row r="21" spans="1:6" x14ac:dyDescent="0.2">
      <c r="A21" s="17">
        <v>11</v>
      </c>
      <c r="B21" s="18" t="s">
        <v>15</v>
      </c>
      <c r="C21" s="59">
        <v>0</v>
      </c>
      <c r="D21" s="296">
        <v>0</v>
      </c>
      <c r="E21" s="209">
        <f t="shared" si="0"/>
        <v>0</v>
      </c>
      <c r="F21" s="2"/>
    </row>
    <row r="22" spans="1:6" x14ac:dyDescent="0.2">
      <c r="A22" s="17">
        <v>12</v>
      </c>
      <c r="B22" s="18" t="s">
        <v>16</v>
      </c>
      <c r="C22" s="59">
        <v>3</v>
      </c>
      <c r="D22" s="296">
        <v>9.33</v>
      </c>
      <c r="E22" s="209">
        <f t="shared" si="0"/>
        <v>12.33</v>
      </c>
      <c r="F22" s="2"/>
    </row>
    <row r="23" spans="1:6" x14ac:dyDescent="0.2">
      <c r="A23" s="17">
        <v>13</v>
      </c>
      <c r="B23" s="18" t="s">
        <v>17</v>
      </c>
      <c r="C23" s="59">
        <v>0</v>
      </c>
      <c r="D23" s="296">
        <v>14</v>
      </c>
      <c r="E23" s="209">
        <f t="shared" si="0"/>
        <v>14</v>
      </c>
      <c r="F23" s="2"/>
    </row>
    <row r="24" spans="1:6" x14ac:dyDescent="0.2">
      <c r="A24" s="17">
        <v>14</v>
      </c>
      <c r="B24" s="18" t="s">
        <v>18</v>
      </c>
      <c r="C24" s="59">
        <v>0</v>
      </c>
      <c r="D24" s="296">
        <v>0</v>
      </c>
      <c r="E24" s="209">
        <f t="shared" si="0"/>
        <v>0</v>
      </c>
      <c r="F24" s="2"/>
    </row>
    <row r="25" spans="1:6" ht="13.5" thickBot="1" x14ac:dyDescent="0.25">
      <c r="A25" s="19">
        <v>15</v>
      </c>
      <c r="B25" s="20" t="s">
        <v>19</v>
      </c>
      <c r="C25" s="56">
        <v>0</v>
      </c>
      <c r="D25" s="297">
        <v>3</v>
      </c>
      <c r="E25" s="257">
        <f t="shared" si="0"/>
        <v>3</v>
      </c>
      <c r="F25" s="2"/>
    </row>
    <row r="26" spans="1:6" x14ac:dyDescent="0.2">
      <c r="A26" s="258"/>
      <c r="B26" s="263" t="s">
        <v>153</v>
      </c>
      <c r="C26" s="224">
        <f>SUM(C11:C25)</f>
        <v>8</v>
      </c>
      <c r="D26" s="259">
        <f>SUM(D11:D25)</f>
        <v>76.33</v>
      </c>
      <c r="E26" s="260">
        <f>SUM(E11:E25)</f>
        <v>84.33</v>
      </c>
      <c r="F26" s="21"/>
    </row>
    <row r="27" spans="1:6" s="256" customFormat="1" x14ac:dyDescent="0.2">
      <c r="A27" s="291"/>
      <c r="B27" s="292" t="s">
        <v>147</v>
      </c>
      <c r="C27" s="293">
        <v>5</v>
      </c>
      <c r="D27" s="294">
        <v>52</v>
      </c>
      <c r="E27" s="280">
        <v>57</v>
      </c>
      <c r="F27" s="2"/>
    </row>
    <row r="28" spans="1:6" s="43" customFormat="1" x14ac:dyDescent="0.2">
      <c r="A28" s="261"/>
      <c r="B28" s="264" t="s">
        <v>141</v>
      </c>
      <c r="C28" s="59">
        <v>49</v>
      </c>
      <c r="D28" s="57">
        <v>86.2</v>
      </c>
      <c r="E28" s="265">
        <v>135.19999999999999</v>
      </c>
      <c r="F28" s="21"/>
    </row>
    <row r="29" spans="1:6" s="43" customFormat="1" x14ac:dyDescent="0.2">
      <c r="A29" s="261"/>
      <c r="B29" s="264" t="s">
        <v>139</v>
      </c>
      <c r="C29" s="59">
        <v>25</v>
      </c>
      <c r="D29" s="57">
        <v>65</v>
      </c>
      <c r="E29" s="265">
        <v>90</v>
      </c>
      <c r="F29" s="21"/>
    </row>
    <row r="30" spans="1:6" s="43" customFormat="1" x14ac:dyDescent="0.2">
      <c r="A30" s="261"/>
      <c r="B30" s="264" t="s">
        <v>121</v>
      </c>
      <c r="C30" s="226">
        <v>19</v>
      </c>
      <c r="D30" s="266">
        <v>7.5</v>
      </c>
      <c r="E30" s="265">
        <v>26.5</v>
      </c>
      <c r="F30" s="21"/>
    </row>
    <row r="31" spans="1:6" s="43" customFormat="1" x14ac:dyDescent="0.2">
      <c r="A31" s="261"/>
      <c r="B31" s="264" t="s">
        <v>102</v>
      </c>
      <c r="C31" s="226">
        <v>42</v>
      </c>
      <c r="D31" s="225">
        <v>67</v>
      </c>
      <c r="E31" s="227">
        <v>109</v>
      </c>
      <c r="F31" s="21"/>
    </row>
    <row r="32" spans="1:6" x14ac:dyDescent="0.2">
      <c r="A32" s="261"/>
      <c r="B32" s="264" t="s">
        <v>23</v>
      </c>
      <c r="C32" s="226">
        <v>34</v>
      </c>
      <c r="D32" s="225">
        <v>85</v>
      </c>
      <c r="E32" s="227">
        <v>119</v>
      </c>
      <c r="F32" s="21"/>
    </row>
    <row r="33" spans="1:6" ht="13.5" thickBot="1" x14ac:dyDescent="0.25">
      <c r="A33" s="262"/>
      <c r="B33" s="267" t="s">
        <v>20</v>
      </c>
      <c r="C33" s="228">
        <v>36</v>
      </c>
      <c r="D33" s="229">
        <v>27</v>
      </c>
      <c r="E33" s="230">
        <v>63</v>
      </c>
      <c r="F33" s="21"/>
    </row>
    <row r="34" spans="1:6" x14ac:dyDescent="0.2">
      <c r="A34" s="4" t="s">
        <v>69</v>
      </c>
      <c r="B34" s="2"/>
      <c r="C34" s="2"/>
      <c r="D34" s="2"/>
      <c r="E34" s="2"/>
      <c r="F34" s="2"/>
    </row>
    <row r="37" spans="1:6" x14ac:dyDescent="0.2">
      <c r="E37" t="s">
        <v>101</v>
      </c>
    </row>
    <row r="41" spans="1:6" x14ac:dyDescent="0.2">
      <c r="C41" t="s">
        <v>101</v>
      </c>
    </row>
    <row r="42" spans="1:6" x14ac:dyDescent="0.2">
      <c r="C42" t="s">
        <v>101</v>
      </c>
    </row>
  </sheetData>
  <customSheetViews>
    <customSheetView guid="{2F486E5F-9F05-4263-BAA5-832A9B7A71CC}">
      <selection activeCell="H10" sqref="H10:J10"/>
      <pageMargins left="0.70866141732283516" right="0.70866141732283516" top="0.78740157480315021" bottom="0.78740157480315021" header="0.31496062992126012" footer="0.31496062992126012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Footer>&amp;L&amp;F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tabSelected="1" view="pageLayout" topLeftCell="A8" zoomScaleNormal="100" workbookViewId="0">
      <selection activeCell="E35" sqref="E35"/>
    </sheetView>
  </sheetViews>
  <sheetFormatPr baseColWidth="10" defaultRowHeight="12.75" x14ac:dyDescent="0.2"/>
  <cols>
    <col min="2" max="2" width="23" customWidth="1"/>
    <col min="3" max="3" width="15.42578125" customWidth="1"/>
    <col min="4" max="4" width="14.7109375" customWidth="1"/>
  </cols>
  <sheetData>
    <row r="1" spans="1:20" x14ac:dyDescent="0.2">
      <c r="A1" s="1" t="s">
        <v>0</v>
      </c>
      <c r="B1" s="2"/>
      <c r="C1" s="2"/>
      <c r="D1" s="2"/>
      <c r="E1" s="2"/>
    </row>
    <row r="2" spans="1:20" x14ac:dyDescent="0.2">
      <c r="A2" s="4"/>
      <c r="B2" s="2"/>
      <c r="C2" s="2"/>
      <c r="D2" s="2"/>
      <c r="E2" s="2"/>
    </row>
    <row r="3" spans="1:20" x14ac:dyDescent="0.2">
      <c r="A3" s="1" t="str">
        <f>A8</f>
        <v>Tabell 2A - 2-A -  Norskkurs for barnehageansatte</v>
      </c>
      <c r="B3" s="2"/>
      <c r="C3" s="2"/>
      <c r="D3" s="2"/>
      <c r="E3" s="2"/>
    </row>
    <row r="4" spans="1:20" x14ac:dyDescent="0.2">
      <c r="A4" s="1"/>
      <c r="B4" s="2"/>
      <c r="C4" s="2"/>
      <c r="D4" s="2"/>
      <c r="E4" s="2"/>
    </row>
    <row r="5" spans="1:20" x14ac:dyDescent="0.2">
      <c r="A5" s="1"/>
      <c r="B5" s="2"/>
      <c r="C5" s="2"/>
      <c r="D5" s="2"/>
      <c r="E5" s="2"/>
    </row>
    <row r="6" spans="1:20" x14ac:dyDescent="0.2">
      <c r="A6" s="1"/>
      <c r="B6" s="2"/>
      <c r="C6" s="2"/>
      <c r="D6" s="2"/>
      <c r="E6" s="2"/>
    </row>
    <row r="7" spans="1:20" x14ac:dyDescent="0.2">
      <c r="A7" s="4"/>
      <c r="B7" s="2"/>
      <c r="C7" s="2"/>
      <c r="D7" s="2"/>
      <c r="E7" s="2"/>
    </row>
    <row r="8" spans="1:20" ht="27.75" customHeight="1" thickBot="1" x14ac:dyDescent="0.25">
      <c r="A8" s="5" t="s">
        <v>135</v>
      </c>
      <c r="B8" s="6"/>
      <c r="C8" s="6"/>
      <c r="D8" s="6"/>
      <c r="E8" s="6"/>
    </row>
    <row r="9" spans="1:20" ht="60.75" thickBot="1" x14ac:dyDescent="0.25">
      <c r="A9" s="53" t="s">
        <v>3</v>
      </c>
      <c r="B9" s="53" t="s">
        <v>4</v>
      </c>
      <c r="C9" s="65" t="s">
        <v>155</v>
      </c>
      <c r="D9" s="62" t="s">
        <v>142</v>
      </c>
      <c r="E9" s="6"/>
    </row>
    <row r="10" spans="1:20" x14ac:dyDescent="0.2">
      <c r="A10" s="58">
        <v>1</v>
      </c>
      <c r="B10" s="54" t="s">
        <v>5</v>
      </c>
      <c r="C10" s="60">
        <v>40</v>
      </c>
      <c r="D10" s="61">
        <v>10</v>
      </c>
      <c r="E10" s="2"/>
    </row>
    <row r="11" spans="1:20" x14ac:dyDescent="0.2">
      <c r="A11" s="66">
        <v>2</v>
      </c>
      <c r="B11" s="55" t="s">
        <v>6</v>
      </c>
      <c r="C11" s="59">
        <v>97</v>
      </c>
      <c r="D11" s="64">
        <v>2</v>
      </c>
      <c r="E11" s="2"/>
      <c r="F11" s="43"/>
    </row>
    <row r="12" spans="1:20" x14ac:dyDescent="0.2">
      <c r="A12" s="66">
        <v>3</v>
      </c>
      <c r="B12" s="55" t="s">
        <v>7</v>
      </c>
      <c r="C12" s="59">
        <v>14</v>
      </c>
      <c r="D12" s="64">
        <v>0</v>
      </c>
      <c r="E12" s="2"/>
      <c r="F12" s="43"/>
      <c r="J12" t="s">
        <v>101</v>
      </c>
    </row>
    <row r="13" spans="1:20" x14ac:dyDescent="0.2">
      <c r="A13" s="66">
        <v>4</v>
      </c>
      <c r="B13" s="55" t="s">
        <v>8</v>
      </c>
      <c r="C13" s="59">
        <v>0</v>
      </c>
      <c r="D13" s="64">
        <v>0</v>
      </c>
      <c r="E13" s="2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1:20" x14ac:dyDescent="0.2">
      <c r="A14" s="66">
        <v>5</v>
      </c>
      <c r="B14" s="55" t="s">
        <v>9</v>
      </c>
      <c r="C14" s="59">
        <v>0</v>
      </c>
      <c r="D14" s="64">
        <v>0</v>
      </c>
      <c r="E14" s="2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pans="1:20" x14ac:dyDescent="0.2">
      <c r="A15" s="66">
        <v>6</v>
      </c>
      <c r="B15" s="55" t="s">
        <v>10</v>
      </c>
      <c r="C15" s="59">
        <v>19</v>
      </c>
      <c r="D15" s="64">
        <v>0</v>
      </c>
      <c r="E15" s="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20" x14ac:dyDescent="0.2">
      <c r="A16" s="66">
        <v>7</v>
      </c>
      <c r="B16" s="55" t="s">
        <v>11</v>
      </c>
      <c r="C16" s="59">
        <v>11</v>
      </c>
      <c r="D16" s="64">
        <v>3</v>
      </c>
      <c r="E16" s="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pans="1:20" x14ac:dyDescent="0.2">
      <c r="A17" s="66">
        <v>8</v>
      </c>
      <c r="B17" s="55" t="s">
        <v>12</v>
      </c>
      <c r="C17" s="59">
        <v>0</v>
      </c>
      <c r="D17" s="64">
        <v>0</v>
      </c>
      <c r="E17" s="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pans="1:20" x14ac:dyDescent="0.2">
      <c r="A18" s="66">
        <v>9</v>
      </c>
      <c r="B18" s="55" t="s">
        <v>13</v>
      </c>
      <c r="C18" s="59">
        <v>17</v>
      </c>
      <c r="D18" s="64">
        <v>3</v>
      </c>
      <c r="E18" s="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pans="1:20" x14ac:dyDescent="0.2">
      <c r="A19" s="66">
        <v>10</v>
      </c>
      <c r="B19" s="55" t="s">
        <v>14</v>
      </c>
      <c r="C19" s="59">
        <v>11</v>
      </c>
      <c r="D19" s="64">
        <v>0</v>
      </c>
      <c r="E19" s="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pans="1:20" x14ac:dyDescent="0.2">
      <c r="A20" s="66">
        <v>11</v>
      </c>
      <c r="B20" s="55" t="s">
        <v>15</v>
      </c>
      <c r="C20" s="59">
        <v>40</v>
      </c>
      <c r="D20" s="64">
        <v>12</v>
      </c>
      <c r="E20" s="2"/>
    </row>
    <row r="21" spans="1:20" x14ac:dyDescent="0.2">
      <c r="A21" s="66">
        <v>12</v>
      </c>
      <c r="B21" s="55" t="s">
        <v>16</v>
      </c>
      <c r="C21" s="59">
        <v>16</v>
      </c>
      <c r="D21" s="64">
        <v>0</v>
      </c>
      <c r="E21" s="2"/>
    </row>
    <row r="22" spans="1:20" x14ac:dyDescent="0.2">
      <c r="A22" s="66">
        <v>13</v>
      </c>
      <c r="B22" s="55" t="s">
        <v>17</v>
      </c>
      <c r="C22" s="59">
        <v>12</v>
      </c>
      <c r="D22" s="64">
        <v>0</v>
      </c>
      <c r="E22" s="2"/>
      <c r="G22" t="s">
        <v>101</v>
      </c>
    </row>
    <row r="23" spans="1:20" x14ac:dyDescent="0.2">
      <c r="A23" s="66">
        <v>14</v>
      </c>
      <c r="B23" s="55" t="s">
        <v>18</v>
      </c>
      <c r="C23" s="59">
        <v>11</v>
      </c>
      <c r="D23" s="64">
        <v>2</v>
      </c>
      <c r="E23" s="2"/>
    </row>
    <row r="24" spans="1:20" ht="13.5" thickBot="1" x14ac:dyDescent="0.25">
      <c r="A24" s="268">
        <v>15</v>
      </c>
      <c r="B24" s="269" t="s">
        <v>19</v>
      </c>
      <c r="C24" s="56">
        <v>58</v>
      </c>
      <c r="D24" s="63">
        <v>0</v>
      </c>
      <c r="E24" s="2"/>
      <c r="K24" t="s">
        <v>101</v>
      </c>
      <c r="M24" t="s">
        <v>101</v>
      </c>
    </row>
    <row r="25" spans="1:20" s="43" customFormat="1" x14ac:dyDescent="0.2">
      <c r="A25" s="271"/>
      <c r="B25" s="237" t="s">
        <v>154</v>
      </c>
      <c r="C25" s="298">
        <f>SUM(C10:C24)</f>
        <v>346</v>
      </c>
      <c r="D25" s="290">
        <f>SUM(D10:D24)</f>
        <v>32</v>
      </c>
      <c r="E25" s="2"/>
    </row>
    <row r="26" spans="1:20" s="256" customFormat="1" x14ac:dyDescent="0.2">
      <c r="A26" s="277"/>
      <c r="B26" s="278" t="s">
        <v>149</v>
      </c>
      <c r="C26" s="279">
        <v>228</v>
      </c>
      <c r="D26" s="280">
        <v>136</v>
      </c>
      <c r="E26" s="2"/>
    </row>
    <row r="27" spans="1:20" x14ac:dyDescent="0.2">
      <c r="A27" s="272"/>
      <c r="B27" s="240" t="s">
        <v>143</v>
      </c>
      <c r="C27" s="274">
        <v>242</v>
      </c>
      <c r="D27" s="265">
        <v>149</v>
      </c>
      <c r="E27" s="21"/>
    </row>
    <row r="28" spans="1:20" s="43" customFormat="1" ht="13.5" thickBot="1" x14ac:dyDescent="0.25">
      <c r="A28" s="273"/>
      <c r="B28" s="241" t="s">
        <v>140</v>
      </c>
      <c r="C28" s="275">
        <v>325</v>
      </c>
      <c r="D28" s="270">
        <v>212</v>
      </c>
      <c r="E28" s="21"/>
    </row>
    <row r="29" spans="1:20" x14ac:dyDescent="0.2">
      <c r="A29" t="s">
        <v>136</v>
      </c>
    </row>
    <row r="33" spans="2:2" x14ac:dyDescent="0.2">
      <c r="B33" t="s">
        <v>101</v>
      </c>
    </row>
  </sheetData>
  <pageMargins left="0.39370078740157505" right="0.39370078740157505" top="0.78740157480314998" bottom="0.59055118110236204" header="0.5" footer="0.5"/>
  <pageSetup paperSize="9" orientation="portrait" r:id="rId1"/>
  <headerFooter alignWithMargins="0">
    <oddFooter>&amp;L&amp;F&amp;RÅRSSTATISTIKK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AH36"/>
  <sheetViews>
    <sheetView workbookViewId="0">
      <selection activeCell="D27" sqref="D27"/>
    </sheetView>
  </sheetViews>
  <sheetFormatPr baseColWidth="10" defaultRowHeight="12.75" x14ac:dyDescent="0.2"/>
  <cols>
    <col min="1" max="1" width="25.42578125" style="34" customWidth="1"/>
    <col min="2" max="2" width="10.7109375" style="41" customWidth="1"/>
    <col min="3" max="19" width="8.7109375" style="42" customWidth="1"/>
    <col min="20" max="20" width="5.5703125" style="34" customWidth="1"/>
    <col min="21" max="27" width="8.28515625" style="34" customWidth="1"/>
    <col min="28" max="28" width="4.7109375" style="34" customWidth="1"/>
    <col min="29" max="34" width="7.7109375" style="34" customWidth="1"/>
    <col min="35" max="16384" width="11.42578125" style="34"/>
  </cols>
  <sheetData>
    <row r="1" spans="1:27" x14ac:dyDescent="0.2">
      <c r="A1" s="33" t="s">
        <v>156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210"/>
      <c r="O1" s="210"/>
      <c r="P1" s="211" t="s">
        <v>144</v>
      </c>
      <c r="Q1" s="210"/>
      <c r="R1" s="210"/>
      <c r="S1" s="210"/>
    </row>
    <row r="2" spans="1:27" x14ac:dyDescent="0.2">
      <c r="A2" s="212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U2" s="35" t="s">
        <v>145</v>
      </c>
    </row>
    <row r="3" spans="1:27" s="38" customFormat="1" ht="18" customHeight="1" x14ac:dyDescent="0.2">
      <c r="A3" s="214"/>
      <c r="B3" s="36" t="s">
        <v>70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75</v>
      </c>
      <c r="H3" s="37" t="s">
        <v>76</v>
      </c>
      <c r="I3" s="37" t="s">
        <v>77</v>
      </c>
      <c r="J3" s="37" t="s">
        <v>78</v>
      </c>
      <c r="K3" s="37" t="s">
        <v>79</v>
      </c>
      <c r="L3" s="37" t="s">
        <v>80</v>
      </c>
      <c r="M3" s="37" t="s">
        <v>81</v>
      </c>
      <c r="N3" s="37" t="s">
        <v>114</v>
      </c>
      <c r="O3" s="37" t="s">
        <v>115</v>
      </c>
      <c r="P3" s="37" t="s">
        <v>116</v>
      </c>
      <c r="Q3" s="37" t="s">
        <v>117</v>
      </c>
      <c r="R3" s="37" t="s">
        <v>150</v>
      </c>
      <c r="S3" s="37" t="s">
        <v>151</v>
      </c>
      <c r="U3" s="37" t="s">
        <v>114</v>
      </c>
      <c r="V3" s="37" t="s">
        <v>115</v>
      </c>
      <c r="W3" s="37" t="s">
        <v>116</v>
      </c>
      <c r="X3" s="37" t="s">
        <v>117</v>
      </c>
      <c r="Y3" s="37" t="s">
        <v>150</v>
      </c>
      <c r="Z3" s="37" t="s">
        <v>151</v>
      </c>
      <c r="AA3" s="37" t="s">
        <v>2</v>
      </c>
    </row>
    <row r="4" spans="1:27" ht="18" customHeight="1" x14ac:dyDescent="0.2">
      <c r="A4" s="215" t="s">
        <v>82</v>
      </c>
      <c r="B4" s="299">
        <v>673520</v>
      </c>
      <c r="C4" s="300">
        <v>9235</v>
      </c>
      <c r="D4" s="300">
        <v>41672</v>
      </c>
      <c r="E4" s="300">
        <v>50497</v>
      </c>
      <c r="F4" s="300">
        <v>18700</v>
      </c>
      <c r="G4" s="300">
        <v>12025</v>
      </c>
      <c r="H4" s="300">
        <v>12664</v>
      </c>
      <c r="I4" s="300">
        <v>45890</v>
      </c>
      <c r="J4" s="300">
        <v>73381</v>
      </c>
      <c r="K4" s="300">
        <v>126977</v>
      </c>
      <c r="L4" s="300">
        <v>94224</v>
      </c>
      <c r="M4" s="300">
        <v>115258</v>
      </c>
      <c r="N4" s="300">
        <v>38497</v>
      </c>
      <c r="O4" s="300">
        <v>13577</v>
      </c>
      <c r="P4" s="300">
        <v>9196</v>
      </c>
      <c r="Q4" s="300">
        <v>6876</v>
      </c>
      <c r="R4" s="300">
        <v>3547</v>
      </c>
      <c r="S4" s="300">
        <v>1304</v>
      </c>
      <c r="U4" s="300">
        <v>27</v>
      </c>
      <c r="V4" s="300">
        <v>14</v>
      </c>
      <c r="W4" s="300">
        <v>11</v>
      </c>
      <c r="X4" s="300">
        <v>6</v>
      </c>
      <c r="Y4" s="300">
        <v>5</v>
      </c>
      <c r="Z4" s="300">
        <v>6</v>
      </c>
      <c r="AA4" s="300">
        <v>69</v>
      </c>
    </row>
    <row r="5" spans="1:27" s="39" customFormat="1" ht="18" customHeight="1" x14ac:dyDescent="0.2">
      <c r="A5" s="216" t="s">
        <v>83</v>
      </c>
      <c r="B5" s="301">
        <v>54614</v>
      </c>
      <c r="C5" s="302">
        <v>951</v>
      </c>
      <c r="D5" s="302">
        <v>3579</v>
      </c>
      <c r="E5" s="302">
        <v>3221</v>
      </c>
      <c r="F5" s="302">
        <v>950</v>
      </c>
      <c r="G5" s="302">
        <v>613</v>
      </c>
      <c r="H5" s="302">
        <v>736</v>
      </c>
      <c r="I5" s="302">
        <v>3561</v>
      </c>
      <c r="J5" s="302">
        <v>7866</v>
      </c>
      <c r="K5" s="302">
        <v>14426</v>
      </c>
      <c r="L5" s="302">
        <v>7850</v>
      </c>
      <c r="M5" s="302">
        <v>7665</v>
      </c>
      <c r="N5" s="303">
        <v>1983</v>
      </c>
      <c r="O5" s="303">
        <v>518</v>
      </c>
      <c r="P5" s="303">
        <v>303</v>
      </c>
      <c r="Q5" s="303">
        <v>208</v>
      </c>
      <c r="R5" s="303">
        <v>132</v>
      </c>
      <c r="S5" s="303">
        <v>52</v>
      </c>
      <c r="U5" s="34">
        <v>3</v>
      </c>
      <c r="V5" s="34">
        <v>7</v>
      </c>
      <c r="W5" s="34">
        <v>7</v>
      </c>
      <c r="X5" s="34">
        <v>7</v>
      </c>
      <c r="Y5" s="34">
        <v>9</v>
      </c>
      <c r="Z5" s="34">
        <v>5</v>
      </c>
      <c r="AA5" s="217">
        <v>38</v>
      </c>
    </row>
    <row r="6" spans="1:27" s="39" customFormat="1" x14ac:dyDescent="0.2">
      <c r="A6" s="216" t="s">
        <v>84</v>
      </c>
      <c r="B6" s="301">
        <v>58881</v>
      </c>
      <c r="C6" s="302">
        <v>1030</v>
      </c>
      <c r="D6" s="302">
        <v>3385</v>
      </c>
      <c r="E6" s="302">
        <v>2714</v>
      </c>
      <c r="F6" s="302">
        <v>812</v>
      </c>
      <c r="G6" s="302">
        <v>513</v>
      </c>
      <c r="H6" s="302">
        <v>674</v>
      </c>
      <c r="I6" s="302">
        <v>5304</v>
      </c>
      <c r="J6" s="302">
        <v>10995</v>
      </c>
      <c r="K6" s="302">
        <v>16186</v>
      </c>
      <c r="L6" s="302">
        <v>7556</v>
      </c>
      <c r="M6" s="302">
        <v>6732</v>
      </c>
      <c r="N6" s="303">
        <v>1777</v>
      </c>
      <c r="O6" s="303">
        <v>514</v>
      </c>
      <c r="P6" s="303">
        <v>285</v>
      </c>
      <c r="Q6" s="303">
        <v>214</v>
      </c>
      <c r="R6" s="303">
        <v>125</v>
      </c>
      <c r="S6" s="303">
        <v>65</v>
      </c>
      <c r="U6" s="34">
        <v>6</v>
      </c>
      <c r="V6" s="34">
        <v>-3</v>
      </c>
      <c r="W6" s="34">
        <v>-2</v>
      </c>
      <c r="X6" s="34">
        <v>-7</v>
      </c>
      <c r="Y6" s="34">
        <v>-10</v>
      </c>
      <c r="Z6" s="34">
        <v>-9</v>
      </c>
      <c r="AA6" s="217">
        <v>-25</v>
      </c>
    </row>
    <row r="7" spans="1:27" s="39" customFormat="1" x14ac:dyDescent="0.2">
      <c r="A7" s="216" t="s">
        <v>85</v>
      </c>
      <c r="B7" s="301">
        <v>43067</v>
      </c>
      <c r="C7" s="302">
        <v>824</v>
      </c>
      <c r="D7" s="302">
        <v>2646</v>
      </c>
      <c r="E7" s="302">
        <v>1782</v>
      </c>
      <c r="F7" s="302">
        <v>540</v>
      </c>
      <c r="G7" s="302">
        <v>302</v>
      </c>
      <c r="H7" s="302">
        <v>451</v>
      </c>
      <c r="I7" s="302">
        <v>3424</v>
      </c>
      <c r="J7" s="302">
        <v>8056</v>
      </c>
      <c r="K7" s="302">
        <v>11938</v>
      </c>
      <c r="L7" s="302">
        <v>5137</v>
      </c>
      <c r="M7" s="302">
        <v>5210</v>
      </c>
      <c r="N7" s="303">
        <v>1622</v>
      </c>
      <c r="O7" s="303">
        <v>480</v>
      </c>
      <c r="P7" s="303">
        <v>287</v>
      </c>
      <c r="Q7" s="303">
        <v>191</v>
      </c>
      <c r="R7" s="303">
        <v>111</v>
      </c>
      <c r="S7" s="303">
        <v>66</v>
      </c>
      <c r="U7" s="34">
        <v>-12</v>
      </c>
      <c r="V7" s="34">
        <v>-11</v>
      </c>
      <c r="W7" s="34">
        <v>-3</v>
      </c>
      <c r="X7" s="34">
        <v>-12</v>
      </c>
      <c r="Y7" s="34">
        <v>-23</v>
      </c>
      <c r="Z7" s="34">
        <v>-3</v>
      </c>
      <c r="AA7" s="217">
        <v>-64</v>
      </c>
    </row>
    <row r="8" spans="1:27" s="39" customFormat="1" x14ac:dyDescent="0.2">
      <c r="A8" s="216" t="s">
        <v>86</v>
      </c>
      <c r="B8" s="301">
        <v>39094</v>
      </c>
      <c r="C8" s="302">
        <v>546</v>
      </c>
      <c r="D8" s="302">
        <v>1751</v>
      </c>
      <c r="E8" s="302">
        <v>1550</v>
      </c>
      <c r="F8" s="302">
        <v>503</v>
      </c>
      <c r="G8" s="302">
        <v>333</v>
      </c>
      <c r="H8" s="302">
        <v>480</v>
      </c>
      <c r="I8" s="302">
        <v>4081</v>
      </c>
      <c r="J8" s="302">
        <v>7717</v>
      </c>
      <c r="K8" s="302">
        <v>9774</v>
      </c>
      <c r="L8" s="302">
        <v>4723</v>
      </c>
      <c r="M8" s="302">
        <v>4927</v>
      </c>
      <c r="N8" s="303">
        <v>1502</v>
      </c>
      <c r="O8" s="303">
        <v>527</v>
      </c>
      <c r="P8" s="303">
        <v>298</v>
      </c>
      <c r="Q8" s="303">
        <v>189</v>
      </c>
      <c r="R8" s="303">
        <v>116</v>
      </c>
      <c r="S8" s="303">
        <v>77</v>
      </c>
      <c r="U8" s="34">
        <v>-6</v>
      </c>
      <c r="V8" s="34">
        <v>-13</v>
      </c>
      <c r="W8" s="34">
        <v>-17</v>
      </c>
      <c r="X8" s="34">
        <v>-39</v>
      </c>
      <c r="Y8" s="34">
        <v>-25</v>
      </c>
      <c r="Z8" s="34">
        <v>-29</v>
      </c>
      <c r="AA8" s="217">
        <v>-129</v>
      </c>
    </row>
    <row r="9" spans="1:27" s="39" customFormat="1" x14ac:dyDescent="0.2">
      <c r="A9" s="216" t="s">
        <v>87</v>
      </c>
      <c r="B9" s="301">
        <v>58293</v>
      </c>
      <c r="C9" s="302">
        <v>646</v>
      </c>
      <c r="D9" s="302">
        <v>2382</v>
      </c>
      <c r="E9" s="302">
        <v>2292</v>
      </c>
      <c r="F9" s="302">
        <v>896</v>
      </c>
      <c r="G9" s="302">
        <v>578</v>
      </c>
      <c r="H9" s="302">
        <v>792</v>
      </c>
      <c r="I9" s="302">
        <v>5331</v>
      </c>
      <c r="J9" s="302">
        <v>9349</v>
      </c>
      <c r="K9" s="302">
        <v>11693</v>
      </c>
      <c r="L9" s="302">
        <v>6908</v>
      </c>
      <c r="M9" s="302">
        <v>10036</v>
      </c>
      <c r="N9" s="303">
        <v>4015</v>
      </c>
      <c r="O9" s="303">
        <v>1428</v>
      </c>
      <c r="P9" s="303">
        <v>899</v>
      </c>
      <c r="Q9" s="303">
        <v>600</v>
      </c>
      <c r="R9" s="303">
        <v>308</v>
      </c>
      <c r="S9" s="303">
        <v>140</v>
      </c>
      <c r="U9" s="34">
        <v>12</v>
      </c>
      <c r="V9" s="34">
        <v>5</v>
      </c>
      <c r="W9" s="34">
        <v>-4</v>
      </c>
      <c r="X9" s="34">
        <v>4</v>
      </c>
      <c r="Y9" s="34">
        <v>-6</v>
      </c>
      <c r="Z9" s="34">
        <v>-1</v>
      </c>
      <c r="AA9" s="217">
        <v>10</v>
      </c>
    </row>
    <row r="10" spans="1:27" s="39" customFormat="1" ht="18" customHeight="1" x14ac:dyDescent="0.2">
      <c r="A10" s="216" t="s">
        <v>88</v>
      </c>
      <c r="B10" s="301">
        <v>33354</v>
      </c>
      <c r="C10" s="302">
        <v>400</v>
      </c>
      <c r="D10" s="302">
        <v>2095</v>
      </c>
      <c r="E10" s="302">
        <v>2935</v>
      </c>
      <c r="F10" s="302">
        <v>1044</v>
      </c>
      <c r="G10" s="302">
        <v>659</v>
      </c>
      <c r="H10" s="302">
        <v>589</v>
      </c>
      <c r="I10" s="302">
        <v>1602</v>
      </c>
      <c r="J10" s="302">
        <v>2040</v>
      </c>
      <c r="K10" s="302">
        <v>4931</v>
      </c>
      <c r="L10" s="302">
        <v>4568</v>
      </c>
      <c r="M10" s="302">
        <v>6780</v>
      </c>
      <c r="N10" s="303">
        <v>3011</v>
      </c>
      <c r="O10" s="303">
        <v>1131</v>
      </c>
      <c r="P10" s="303">
        <v>676</v>
      </c>
      <c r="Q10" s="303">
        <v>527</v>
      </c>
      <c r="R10" s="303">
        <v>286</v>
      </c>
      <c r="S10" s="303">
        <v>80</v>
      </c>
      <c r="U10" s="34">
        <v>-20</v>
      </c>
      <c r="V10" s="34">
        <v>-8</v>
      </c>
      <c r="W10" s="34">
        <v>-16</v>
      </c>
      <c r="X10" s="34">
        <v>-15</v>
      </c>
      <c r="Y10" s="34">
        <v>-23</v>
      </c>
      <c r="Z10" s="34">
        <v>-27</v>
      </c>
      <c r="AA10" s="217">
        <v>-109</v>
      </c>
    </row>
    <row r="11" spans="1:27" s="39" customFormat="1" x14ac:dyDescent="0.2">
      <c r="A11" s="216" t="s">
        <v>89</v>
      </c>
      <c r="B11" s="301">
        <v>49414</v>
      </c>
      <c r="C11" s="302">
        <v>654</v>
      </c>
      <c r="D11" s="302">
        <v>3424</v>
      </c>
      <c r="E11" s="302">
        <v>4785</v>
      </c>
      <c r="F11" s="302">
        <v>1754</v>
      </c>
      <c r="G11" s="302">
        <v>1167</v>
      </c>
      <c r="H11" s="302">
        <v>1088</v>
      </c>
      <c r="I11" s="302">
        <v>2610</v>
      </c>
      <c r="J11" s="302">
        <v>2900</v>
      </c>
      <c r="K11" s="302">
        <v>6710</v>
      </c>
      <c r="L11" s="302">
        <v>7224</v>
      </c>
      <c r="M11" s="302">
        <v>9705</v>
      </c>
      <c r="N11" s="303">
        <v>3983</v>
      </c>
      <c r="O11" s="303">
        <v>1348</v>
      </c>
      <c r="P11" s="303">
        <v>875</v>
      </c>
      <c r="Q11" s="303">
        <v>682</v>
      </c>
      <c r="R11" s="303">
        <v>361</v>
      </c>
      <c r="S11" s="303">
        <v>144</v>
      </c>
      <c r="U11" s="34">
        <v>4</v>
      </c>
      <c r="V11" s="34">
        <v>8</v>
      </c>
      <c r="W11" s="34">
        <v>3</v>
      </c>
      <c r="X11" s="34">
        <v>4</v>
      </c>
      <c r="Y11" s="34">
        <v>9</v>
      </c>
      <c r="Z11" s="34">
        <v>24</v>
      </c>
      <c r="AA11" s="217">
        <v>52</v>
      </c>
    </row>
    <row r="12" spans="1:27" s="39" customFormat="1" x14ac:dyDescent="0.2">
      <c r="A12" s="216" t="s">
        <v>90</v>
      </c>
      <c r="B12" s="301">
        <v>51598</v>
      </c>
      <c r="C12" s="302">
        <v>574</v>
      </c>
      <c r="D12" s="302">
        <v>3257</v>
      </c>
      <c r="E12" s="302">
        <v>4789</v>
      </c>
      <c r="F12" s="302">
        <v>1830</v>
      </c>
      <c r="G12" s="302">
        <v>1113</v>
      </c>
      <c r="H12" s="302">
        <v>1203</v>
      </c>
      <c r="I12" s="302">
        <v>4057</v>
      </c>
      <c r="J12" s="302">
        <v>4203</v>
      </c>
      <c r="K12" s="302">
        <v>7301</v>
      </c>
      <c r="L12" s="302">
        <v>7580</v>
      </c>
      <c r="M12" s="302">
        <v>9501</v>
      </c>
      <c r="N12" s="303">
        <v>3156</v>
      </c>
      <c r="O12" s="303">
        <v>1144</v>
      </c>
      <c r="P12" s="303">
        <v>814</v>
      </c>
      <c r="Q12" s="303">
        <v>645</v>
      </c>
      <c r="R12" s="303">
        <v>327</v>
      </c>
      <c r="S12" s="303">
        <v>104</v>
      </c>
      <c r="U12" s="34">
        <v>16</v>
      </c>
      <c r="V12" s="34">
        <v>10</v>
      </c>
      <c r="W12" s="34">
        <v>15</v>
      </c>
      <c r="X12" s="34">
        <v>9</v>
      </c>
      <c r="Y12" s="34">
        <v>18</v>
      </c>
      <c r="Z12" s="34">
        <v>5</v>
      </c>
      <c r="AA12" s="217">
        <v>73</v>
      </c>
    </row>
    <row r="13" spans="1:27" s="39" customFormat="1" x14ac:dyDescent="0.2">
      <c r="A13" s="216" t="s">
        <v>91</v>
      </c>
      <c r="B13" s="301">
        <v>32072</v>
      </c>
      <c r="C13" s="302">
        <v>508</v>
      </c>
      <c r="D13" s="302">
        <v>2380</v>
      </c>
      <c r="E13" s="302">
        <v>3066</v>
      </c>
      <c r="F13" s="302">
        <v>1067</v>
      </c>
      <c r="G13" s="302">
        <v>659</v>
      </c>
      <c r="H13" s="302">
        <v>640</v>
      </c>
      <c r="I13" s="302">
        <v>1744</v>
      </c>
      <c r="J13" s="302">
        <v>2778</v>
      </c>
      <c r="K13" s="302">
        <v>5891</v>
      </c>
      <c r="L13" s="302">
        <v>4923</v>
      </c>
      <c r="M13" s="302">
        <v>5201</v>
      </c>
      <c r="N13" s="303">
        <v>1568</v>
      </c>
      <c r="O13" s="303">
        <v>573</v>
      </c>
      <c r="P13" s="303">
        <v>434</v>
      </c>
      <c r="Q13" s="303">
        <v>375</v>
      </c>
      <c r="R13" s="303">
        <v>202</v>
      </c>
      <c r="S13" s="303">
        <v>63</v>
      </c>
      <c r="U13" s="34">
        <v>0</v>
      </c>
      <c r="V13" s="34">
        <v>1</v>
      </c>
      <c r="W13" s="34">
        <v>19</v>
      </c>
      <c r="X13" s="34">
        <v>28</v>
      </c>
      <c r="Y13" s="34">
        <v>35</v>
      </c>
      <c r="Z13" s="34">
        <v>16</v>
      </c>
      <c r="AA13" s="217">
        <v>99</v>
      </c>
    </row>
    <row r="14" spans="1:27" s="39" customFormat="1" x14ac:dyDescent="0.2">
      <c r="A14" s="216" t="s">
        <v>92</v>
      </c>
      <c r="B14" s="301">
        <v>27405</v>
      </c>
      <c r="C14" s="302">
        <v>332</v>
      </c>
      <c r="D14" s="302">
        <v>1710</v>
      </c>
      <c r="E14" s="302">
        <v>2291</v>
      </c>
      <c r="F14" s="302">
        <v>939</v>
      </c>
      <c r="G14" s="302">
        <v>633</v>
      </c>
      <c r="H14" s="302">
        <v>647</v>
      </c>
      <c r="I14" s="302">
        <v>1669</v>
      </c>
      <c r="J14" s="302">
        <v>2078</v>
      </c>
      <c r="K14" s="302">
        <v>4239</v>
      </c>
      <c r="L14" s="302">
        <v>4067</v>
      </c>
      <c r="M14" s="302">
        <v>5535</v>
      </c>
      <c r="N14" s="303">
        <v>1619</v>
      </c>
      <c r="O14" s="303">
        <v>628</v>
      </c>
      <c r="P14" s="303">
        <v>492</v>
      </c>
      <c r="Q14" s="303">
        <v>334</v>
      </c>
      <c r="R14" s="303">
        <v>141</v>
      </c>
      <c r="S14" s="303">
        <v>51</v>
      </c>
      <c r="U14" s="34">
        <v>-8</v>
      </c>
      <c r="V14" s="34">
        <v>-16</v>
      </c>
      <c r="W14" s="34">
        <v>-25</v>
      </c>
      <c r="X14" s="34">
        <v>-33</v>
      </c>
      <c r="Y14" s="34">
        <v>-23</v>
      </c>
      <c r="Z14" s="34">
        <v>-19</v>
      </c>
      <c r="AA14" s="217">
        <v>-124</v>
      </c>
    </row>
    <row r="15" spans="1:27" s="39" customFormat="1" ht="18" customHeight="1" x14ac:dyDescent="0.2">
      <c r="A15" s="216" t="s">
        <v>93</v>
      </c>
      <c r="B15" s="301">
        <v>32751</v>
      </c>
      <c r="C15" s="302">
        <v>348</v>
      </c>
      <c r="D15" s="302">
        <v>2138</v>
      </c>
      <c r="E15" s="302">
        <v>3015</v>
      </c>
      <c r="F15" s="302">
        <v>1408</v>
      </c>
      <c r="G15" s="302">
        <v>973</v>
      </c>
      <c r="H15" s="302">
        <v>963</v>
      </c>
      <c r="I15" s="302">
        <v>2083</v>
      </c>
      <c r="J15" s="302">
        <v>2085</v>
      </c>
      <c r="K15" s="302">
        <v>4356</v>
      </c>
      <c r="L15" s="302">
        <v>4769</v>
      </c>
      <c r="M15" s="302">
        <v>6261</v>
      </c>
      <c r="N15" s="303">
        <v>2323</v>
      </c>
      <c r="O15" s="303">
        <v>959</v>
      </c>
      <c r="P15" s="303">
        <v>577</v>
      </c>
      <c r="Q15" s="303">
        <v>348</v>
      </c>
      <c r="R15" s="303">
        <v>113</v>
      </c>
      <c r="S15" s="303">
        <v>32</v>
      </c>
      <c r="U15" s="34">
        <v>-7</v>
      </c>
      <c r="V15" s="34">
        <v>5</v>
      </c>
      <c r="W15" s="34">
        <v>-10</v>
      </c>
      <c r="X15" s="34">
        <v>-21</v>
      </c>
      <c r="Y15" s="34">
        <v>-42</v>
      </c>
      <c r="Z15" s="34">
        <v>-24</v>
      </c>
      <c r="AA15" s="217">
        <v>-99</v>
      </c>
    </row>
    <row r="16" spans="1:27" s="39" customFormat="1" x14ac:dyDescent="0.2">
      <c r="A16" s="216" t="s">
        <v>94</v>
      </c>
      <c r="B16" s="301">
        <v>49427</v>
      </c>
      <c r="C16" s="302">
        <v>675</v>
      </c>
      <c r="D16" s="302">
        <v>3312</v>
      </c>
      <c r="E16" s="302">
        <v>4273</v>
      </c>
      <c r="F16" s="302">
        <v>1688</v>
      </c>
      <c r="G16" s="302">
        <v>1117</v>
      </c>
      <c r="H16" s="302">
        <v>1120</v>
      </c>
      <c r="I16" s="302">
        <v>2773</v>
      </c>
      <c r="J16" s="302">
        <v>3866</v>
      </c>
      <c r="K16" s="302">
        <v>8268</v>
      </c>
      <c r="L16" s="302">
        <v>6903</v>
      </c>
      <c r="M16" s="302">
        <v>9336</v>
      </c>
      <c r="N16" s="303">
        <v>3324</v>
      </c>
      <c r="O16" s="303">
        <v>1182</v>
      </c>
      <c r="P16" s="303">
        <v>704</v>
      </c>
      <c r="Q16" s="303">
        <v>541</v>
      </c>
      <c r="R16" s="303">
        <v>248</v>
      </c>
      <c r="S16" s="303">
        <v>97</v>
      </c>
      <c r="U16" s="34">
        <v>16</v>
      </c>
      <c r="V16" s="34">
        <v>8</v>
      </c>
      <c r="W16" s="34">
        <v>2</v>
      </c>
      <c r="X16" s="34">
        <v>3</v>
      </c>
      <c r="Y16" s="34">
        <v>19</v>
      </c>
      <c r="Z16" s="34">
        <v>11</v>
      </c>
      <c r="AA16" s="217">
        <v>59</v>
      </c>
    </row>
    <row r="17" spans="1:34" s="39" customFormat="1" x14ac:dyDescent="0.2">
      <c r="A17" s="216" t="s">
        <v>95</v>
      </c>
      <c r="B17" s="301">
        <v>50163</v>
      </c>
      <c r="C17" s="302">
        <v>596</v>
      </c>
      <c r="D17" s="302">
        <v>3386</v>
      </c>
      <c r="E17" s="302">
        <v>4702</v>
      </c>
      <c r="F17" s="302">
        <v>1677</v>
      </c>
      <c r="G17" s="302">
        <v>1064</v>
      </c>
      <c r="H17" s="302">
        <v>1021</v>
      </c>
      <c r="I17" s="302">
        <v>2385</v>
      </c>
      <c r="J17" s="302">
        <v>3379</v>
      </c>
      <c r="K17" s="302">
        <v>7611</v>
      </c>
      <c r="L17" s="302">
        <v>7943</v>
      </c>
      <c r="M17" s="302">
        <v>9587</v>
      </c>
      <c r="N17" s="303">
        <v>2811</v>
      </c>
      <c r="O17" s="303">
        <v>1168</v>
      </c>
      <c r="P17" s="303">
        <v>1219</v>
      </c>
      <c r="Q17" s="303">
        <v>1019</v>
      </c>
      <c r="R17" s="303">
        <v>453</v>
      </c>
      <c r="S17" s="303">
        <v>142</v>
      </c>
      <c r="U17" s="34">
        <v>4</v>
      </c>
      <c r="V17" s="34">
        <v>1</v>
      </c>
      <c r="W17" s="34">
        <v>27</v>
      </c>
      <c r="X17" s="34">
        <v>52</v>
      </c>
      <c r="Y17" s="34">
        <v>45</v>
      </c>
      <c r="Z17" s="34">
        <v>39</v>
      </c>
      <c r="AA17" s="217">
        <v>168</v>
      </c>
    </row>
    <row r="18" spans="1:34" s="39" customFormat="1" x14ac:dyDescent="0.2">
      <c r="A18" s="216" t="s">
        <v>96</v>
      </c>
      <c r="B18" s="301">
        <v>51294</v>
      </c>
      <c r="C18" s="302">
        <v>602</v>
      </c>
      <c r="D18" s="302">
        <v>3300</v>
      </c>
      <c r="E18" s="302">
        <v>4807</v>
      </c>
      <c r="F18" s="302">
        <v>1822</v>
      </c>
      <c r="G18" s="302">
        <v>1146</v>
      </c>
      <c r="H18" s="302">
        <v>1114</v>
      </c>
      <c r="I18" s="302">
        <v>2646</v>
      </c>
      <c r="J18" s="302">
        <v>3196</v>
      </c>
      <c r="K18" s="302">
        <v>7134</v>
      </c>
      <c r="L18" s="302">
        <v>7854</v>
      </c>
      <c r="M18" s="302">
        <v>10206</v>
      </c>
      <c r="N18" s="303">
        <v>3664</v>
      </c>
      <c r="O18" s="303">
        <v>1326</v>
      </c>
      <c r="P18" s="303">
        <v>1005</v>
      </c>
      <c r="Q18" s="303">
        <v>796</v>
      </c>
      <c r="R18" s="303">
        <v>514</v>
      </c>
      <c r="S18" s="303">
        <v>162</v>
      </c>
      <c r="U18" s="34">
        <v>15</v>
      </c>
      <c r="V18" s="34">
        <v>16</v>
      </c>
      <c r="W18" s="34">
        <v>18</v>
      </c>
      <c r="X18" s="34">
        <v>27</v>
      </c>
      <c r="Y18" s="34">
        <v>25</v>
      </c>
      <c r="Z18" s="34">
        <v>24</v>
      </c>
      <c r="AA18" s="217">
        <v>125</v>
      </c>
    </row>
    <row r="19" spans="1:34" s="39" customFormat="1" x14ac:dyDescent="0.2">
      <c r="A19" s="216" t="s">
        <v>97</v>
      </c>
      <c r="B19" s="301">
        <v>38965</v>
      </c>
      <c r="C19" s="302">
        <v>538</v>
      </c>
      <c r="D19" s="302">
        <v>2801</v>
      </c>
      <c r="E19" s="302">
        <v>4017</v>
      </c>
      <c r="F19" s="302">
        <v>1710</v>
      </c>
      <c r="G19" s="302">
        <v>1119</v>
      </c>
      <c r="H19" s="302">
        <v>1111</v>
      </c>
      <c r="I19" s="302">
        <v>2467</v>
      </c>
      <c r="J19" s="302">
        <v>2546</v>
      </c>
      <c r="K19" s="302">
        <v>5763</v>
      </c>
      <c r="L19" s="302">
        <v>5536</v>
      </c>
      <c r="M19" s="302">
        <v>8014</v>
      </c>
      <c r="N19" s="303">
        <v>2075</v>
      </c>
      <c r="O19" s="303">
        <v>626</v>
      </c>
      <c r="P19" s="303">
        <v>312</v>
      </c>
      <c r="Q19" s="303">
        <v>196</v>
      </c>
      <c r="R19" s="303">
        <v>107</v>
      </c>
      <c r="S19" s="303">
        <v>27</v>
      </c>
      <c r="U19" s="276">
        <v>4</v>
      </c>
      <c r="V19" s="276">
        <v>4</v>
      </c>
      <c r="W19" s="276">
        <v>-3</v>
      </c>
      <c r="X19" s="276">
        <v>-1</v>
      </c>
      <c r="Y19" s="276">
        <v>-3</v>
      </c>
      <c r="Z19" s="276">
        <v>-6</v>
      </c>
      <c r="AA19" s="218">
        <v>-5</v>
      </c>
      <c r="AC19" s="219"/>
      <c r="AD19" s="219"/>
      <c r="AE19" s="219"/>
      <c r="AF19" s="219"/>
      <c r="AG19" s="219"/>
      <c r="AH19" s="219"/>
    </row>
    <row r="20" spans="1:34" s="39" customFormat="1" ht="18" customHeight="1" x14ac:dyDescent="0.2">
      <c r="A20" s="220" t="s">
        <v>98</v>
      </c>
      <c r="B20" s="304">
        <v>3128</v>
      </c>
      <c r="C20" s="305">
        <v>11</v>
      </c>
      <c r="D20" s="305">
        <v>126</v>
      </c>
      <c r="E20" s="305">
        <v>258</v>
      </c>
      <c r="F20" s="305">
        <v>60</v>
      </c>
      <c r="G20" s="305">
        <v>36</v>
      </c>
      <c r="H20" s="305">
        <v>35</v>
      </c>
      <c r="I20" s="305">
        <v>153</v>
      </c>
      <c r="J20" s="305">
        <v>327</v>
      </c>
      <c r="K20" s="305">
        <v>756</v>
      </c>
      <c r="L20" s="305">
        <v>683</v>
      </c>
      <c r="M20" s="305">
        <v>562</v>
      </c>
      <c r="N20" s="306">
        <v>64</v>
      </c>
      <c r="O20" s="306">
        <v>25</v>
      </c>
      <c r="P20" s="306">
        <v>16</v>
      </c>
      <c r="Q20" s="306">
        <v>11</v>
      </c>
      <c r="R20" s="306">
        <v>3</v>
      </c>
      <c r="S20" s="306">
        <v>2</v>
      </c>
    </row>
    <row r="21" spans="1:34" s="39" customFormat="1" x14ac:dyDescent="0.2">
      <c r="A21" s="40" t="s">
        <v>157</v>
      </c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34" s="39" customFormat="1" x14ac:dyDescent="0.2">
      <c r="A22" s="221" t="s">
        <v>158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307"/>
      <c r="O22" s="307"/>
      <c r="P22" s="307"/>
      <c r="Q22" s="307"/>
      <c r="R22" s="307"/>
      <c r="S22" s="307"/>
    </row>
    <row r="23" spans="1:34" ht="25.5" x14ac:dyDescent="0.2">
      <c r="A23" s="308" t="s">
        <v>146</v>
      </c>
      <c r="B23" s="222">
        <v>18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309">
        <v>8</v>
      </c>
      <c r="O23" s="309">
        <v>4</v>
      </c>
      <c r="P23" s="309">
        <v>3</v>
      </c>
      <c r="Q23" s="309">
        <v>1</v>
      </c>
      <c r="R23" s="309">
        <v>0</v>
      </c>
      <c r="S23" s="309">
        <v>2</v>
      </c>
      <c r="U23" s="39"/>
      <c r="V23" s="39"/>
      <c r="W23" s="39"/>
      <c r="X23" s="39"/>
      <c r="Y23" s="39"/>
      <c r="Z23" s="39"/>
    </row>
    <row r="33" spans="2:19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2:19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2:19" x14ac:dyDescent="0.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2:19" x14ac:dyDescent="0.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</sheetData>
  <customSheetViews>
    <customSheetView guid="{2F486E5F-9F05-4263-BAA5-832A9B7A71CC}">
      <pageMargins left="0.78740157499999996" right="0.78740157499999996" top="0.984251969" bottom="0.984251969" header="0.5" footer="0.5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4</vt:i4>
      </vt:variant>
    </vt:vector>
  </HeadingPairs>
  <TitlesOfParts>
    <vt:vector size="10" baseType="lpstr">
      <vt:lpstr>Tab__2A-1-C_Dir__Spes_ped_hjelp</vt:lpstr>
      <vt:lpstr>Tab__2A-1-F_Bosatt_andre_byd_</vt:lpstr>
      <vt:lpstr>Tab_2A-1-G_-Søkerliste_b_h_</vt:lpstr>
      <vt:lpstr>Tab_2A-1-I_Ledig_kapasitet</vt:lpstr>
      <vt:lpstr>Tab 2A-2-A Norskkurs</vt:lpstr>
      <vt:lpstr>kriteriebefolkning</vt:lpstr>
      <vt:lpstr>kriteriebefolkning!Utskriftsområde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Meld inn i Domenet</cp:lastModifiedBy>
  <cp:lastPrinted>2017-04-07T06:08:09Z</cp:lastPrinted>
  <dcterms:created xsi:type="dcterms:W3CDTF">2003-11-04T12:39:02Z</dcterms:created>
  <dcterms:modified xsi:type="dcterms:W3CDTF">2018-04-09T08:36:42Z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</Properties>
</file>