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450" windowWidth="19440" windowHeight="11040" tabRatio="887" firstSheet="1" activeTab="1"/>
  </bookViews>
  <sheets>
    <sheet name="Tab__2A-1-C_Dir__Spes_ped_hjelp" sheetId="3" state="hidden" r:id="rId1"/>
    <sheet name="Tab__2A-1-D_Barn_i_åpen_barneh_" sheetId="4" r:id="rId2"/>
    <sheet name="Tab__2A-1-F_Bosatt_andre_byd_" sheetId="5" r:id="rId3"/>
    <sheet name="Tab_2A-1-G_-Søkerliste_b_h_" sheetId="6" state="hidden" r:id="rId4"/>
    <sheet name="Tab 2A-1-J info.skjema" sheetId="11" r:id="rId5"/>
    <sheet name="Tab_2A-1-I_Ledig_kapasitet" sheetId="8" r:id="rId6"/>
    <sheet name="Tab 2A-2-A Norskkurs" sheetId="10" r:id="rId7"/>
    <sheet name="kriteriebefolkning" sheetId="9" r:id="rId8"/>
  </sheets>
  <externalReferences>
    <externalReference r:id="rId9"/>
  </externalReferences>
  <definedNames>
    <definedName name="tall1">'[1]MAL2T-2003B_XLS'!$G$7:$G$731</definedName>
    <definedName name="_xlnm.Print_Area" localSheetId="7">kriteriebefolkning!$A$1:$U$23</definedName>
    <definedName name="_xlnm.Print_Area" localSheetId="0">'Tab__2A-1-C_Dir__Spes_ped_hjelp'!$A$8:$E$35</definedName>
    <definedName name="_xlnm.Print_Area" localSheetId="2">'Tab__2A-1-F_Bosatt_andre_byd_'!$A$118:$S$143,'Tab__2A-1-F_Bosatt_andre_byd_'!$A$255:$S$280</definedName>
    <definedName name="_xlnm.Print_Area" localSheetId="3">'Tab_2A-1-G_-Søkerliste_b_h_'!$A$6:$AF$27</definedName>
    <definedName name="Z_2F486E5F_9F05_4263_BAA5_832A9B7A71CC_.wvu.PrintArea" localSheetId="7" hidden="1">kriteriebefolkning!$A$1:$U$23</definedName>
    <definedName name="Z_2F486E5F_9F05_4263_BAA5_832A9B7A71CC_.wvu.PrintArea" localSheetId="0" hidden="1">'Tab__2A-1-C_Dir__Spes_ped_hjelp'!$A$8:$E$34,'Tab__2A-1-C_Dir__Spes_ped_hjelp'!$G$9:$S$34</definedName>
    <definedName name="Z_2F486E5F_9F05_4263_BAA5_832A9B7A71CC_.wvu.PrintArea" localSheetId="1" hidden="1">'Tab__2A-1-D_Barn_i_åpen_barneh_'!$A$9:$F$26</definedName>
    <definedName name="Z_2F486E5F_9F05_4263_BAA5_832A9B7A71CC_.wvu.PrintArea" localSheetId="2" hidden="1">'Tab__2A-1-F_Bosatt_andre_byd_'!$A$9:$S$34,'Tab__2A-1-F_Bosatt_andre_byd_'!$A$37:$S$61,'Tab__2A-1-F_Bosatt_andre_byd_'!$A$64:$S$88,'Tab__2A-1-F_Bosatt_andre_byd_'!$A$91:$S$115,'Tab__2A-1-F_Bosatt_andre_byd_'!$A$119:$S$143,'Tab__2A-1-F_Bosatt_andre_byd_'!$A$146:$S$170,'Tab__2A-1-F_Bosatt_andre_byd_'!$A$173:$S$197,'Tab__2A-1-F_Bosatt_andre_byd_'!$A$200:$S$224,'Tab__2A-1-F_Bosatt_andre_byd_'!$A$228:$S$252,'Tab__2A-1-F_Bosatt_andre_byd_'!$A$256:$S$280</definedName>
    <definedName name="Z_2F486E5F_9F05_4263_BAA5_832A9B7A71CC_.wvu.PrintArea" localSheetId="3" hidden="1">'Tab_2A-1-G_-Søkerliste_b_h_'!$A$6:$AF$27</definedName>
    <definedName name="Z_2F486E5F_9F05_4263_BAA5_832A9B7A71CC_.wvu.PrintArea" localSheetId="5" hidden="1">'Tab_2A-1-I_Ledig_kapasitet'!$A$9:$E$33</definedName>
  </definedNames>
  <calcPr calcId="145621"/>
  <customWorkbookViews>
    <customWorkbookView name="byr35966 - Personlig visning" guid="{2F486E5F-9F05-4263-BAA5-832A9B7A71CC}" mergeInterval="0" personalView="1" maximized="1" xWindow="1" yWindow="1" windowWidth="1916" windowHeight="938" tabRatio="841" activeSheetId="2"/>
  </customWorkbookViews>
</workbook>
</file>

<file path=xl/calcChain.xml><?xml version="1.0" encoding="utf-8"?>
<calcChain xmlns="http://schemas.openxmlformats.org/spreadsheetml/2006/main">
  <c r="H10" i="11" l="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9" i="11"/>
  <c r="D25" i="10" l="1"/>
  <c r="C25" i="10"/>
  <c r="D24" i="11" l="1"/>
  <c r="E24" i="11"/>
  <c r="G24" i="11" s="1"/>
  <c r="F24" i="11"/>
  <c r="C24" i="11"/>
  <c r="H24" i="11" l="1"/>
  <c r="D26" i="4" l="1"/>
  <c r="C26" i="4"/>
  <c r="E13" i="8" l="1"/>
  <c r="E14" i="8"/>
  <c r="E15" i="8"/>
  <c r="E16" i="8"/>
  <c r="E17" i="8"/>
  <c r="E18" i="8"/>
  <c r="E19" i="8"/>
  <c r="E20" i="8"/>
  <c r="E21" i="8"/>
  <c r="E22" i="8"/>
  <c r="E23" i="8"/>
  <c r="E24" i="8"/>
  <c r="E25" i="8"/>
  <c r="E12" i="8"/>
  <c r="E11" i="8"/>
  <c r="D26" i="8"/>
  <c r="C26" i="8"/>
  <c r="E26" i="8" l="1"/>
  <c r="C273" i="5"/>
  <c r="C272" i="5"/>
  <c r="C271" i="5"/>
  <c r="C270" i="5"/>
  <c r="C269" i="5"/>
  <c r="C268" i="5"/>
  <c r="C267" i="5"/>
  <c r="C266" i="5"/>
  <c r="C265" i="5"/>
  <c r="C264" i="5"/>
  <c r="C263" i="5"/>
  <c r="C262" i="5"/>
  <c r="C261" i="5"/>
  <c r="C260" i="5"/>
  <c r="C259" i="5"/>
  <c r="S245" i="5"/>
  <c r="S244" i="5"/>
  <c r="S243" i="5"/>
  <c r="S242" i="5"/>
  <c r="S241" i="5"/>
  <c r="S240" i="5"/>
  <c r="S239" i="5"/>
  <c r="S238" i="5"/>
  <c r="S237" i="5"/>
  <c r="S236" i="5"/>
  <c r="S235" i="5"/>
  <c r="S234" i="5"/>
  <c r="S233" i="5"/>
  <c r="S232" i="5"/>
  <c r="S231" i="5"/>
  <c r="S217" i="5"/>
  <c r="S216" i="5"/>
  <c r="S215" i="5"/>
  <c r="S214" i="5"/>
  <c r="S213" i="5"/>
  <c r="S212" i="5"/>
  <c r="S211" i="5"/>
  <c r="S210" i="5"/>
  <c r="S209" i="5"/>
  <c r="S208" i="5"/>
  <c r="S207" i="5"/>
  <c r="S206" i="5"/>
  <c r="S205" i="5"/>
  <c r="S204" i="5"/>
  <c r="S203" i="5"/>
  <c r="S190" i="5"/>
  <c r="S189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D260" i="5"/>
  <c r="E260" i="5"/>
  <c r="F260" i="5"/>
  <c r="G260" i="5"/>
  <c r="H260" i="5"/>
  <c r="I260" i="5"/>
  <c r="J260" i="5"/>
  <c r="K260" i="5"/>
  <c r="L260" i="5"/>
  <c r="M260" i="5"/>
  <c r="N260" i="5"/>
  <c r="O260" i="5"/>
  <c r="P260" i="5"/>
  <c r="Q260" i="5"/>
  <c r="R260" i="5"/>
  <c r="D261" i="5"/>
  <c r="E261" i="5"/>
  <c r="F261" i="5"/>
  <c r="G261" i="5"/>
  <c r="H261" i="5"/>
  <c r="I261" i="5"/>
  <c r="J261" i="5"/>
  <c r="K261" i="5"/>
  <c r="L261" i="5"/>
  <c r="M261" i="5"/>
  <c r="N261" i="5"/>
  <c r="O261" i="5"/>
  <c r="P261" i="5"/>
  <c r="Q261" i="5"/>
  <c r="R261" i="5"/>
  <c r="D262" i="5"/>
  <c r="E262" i="5"/>
  <c r="F262" i="5"/>
  <c r="G262" i="5"/>
  <c r="H262" i="5"/>
  <c r="I262" i="5"/>
  <c r="J262" i="5"/>
  <c r="K262" i="5"/>
  <c r="L262" i="5"/>
  <c r="M262" i="5"/>
  <c r="N262" i="5"/>
  <c r="O262" i="5"/>
  <c r="P262" i="5"/>
  <c r="Q262" i="5"/>
  <c r="R262" i="5"/>
  <c r="D263" i="5"/>
  <c r="E263" i="5"/>
  <c r="F263" i="5"/>
  <c r="G263" i="5"/>
  <c r="H263" i="5"/>
  <c r="I263" i="5"/>
  <c r="J263" i="5"/>
  <c r="K263" i="5"/>
  <c r="L263" i="5"/>
  <c r="M263" i="5"/>
  <c r="N263" i="5"/>
  <c r="O263" i="5"/>
  <c r="P263" i="5"/>
  <c r="Q263" i="5"/>
  <c r="R263" i="5"/>
  <c r="D264" i="5"/>
  <c r="E264" i="5"/>
  <c r="F264" i="5"/>
  <c r="G264" i="5"/>
  <c r="H264" i="5"/>
  <c r="I264" i="5"/>
  <c r="J264" i="5"/>
  <c r="K264" i="5"/>
  <c r="L264" i="5"/>
  <c r="M264" i="5"/>
  <c r="N264" i="5"/>
  <c r="O264" i="5"/>
  <c r="P264" i="5"/>
  <c r="Q264" i="5"/>
  <c r="R264" i="5"/>
  <c r="D265" i="5"/>
  <c r="E265" i="5"/>
  <c r="F265" i="5"/>
  <c r="G265" i="5"/>
  <c r="H265" i="5"/>
  <c r="I265" i="5"/>
  <c r="J265" i="5"/>
  <c r="K265" i="5"/>
  <c r="L265" i="5"/>
  <c r="M265" i="5"/>
  <c r="N265" i="5"/>
  <c r="O265" i="5"/>
  <c r="P265" i="5"/>
  <c r="Q265" i="5"/>
  <c r="R265" i="5"/>
  <c r="D266" i="5"/>
  <c r="E266" i="5"/>
  <c r="F266" i="5"/>
  <c r="G266" i="5"/>
  <c r="H266" i="5"/>
  <c r="I266" i="5"/>
  <c r="J266" i="5"/>
  <c r="K266" i="5"/>
  <c r="L266" i="5"/>
  <c r="M266" i="5"/>
  <c r="N266" i="5"/>
  <c r="O266" i="5"/>
  <c r="P266" i="5"/>
  <c r="Q266" i="5"/>
  <c r="R266" i="5"/>
  <c r="D267" i="5"/>
  <c r="E267" i="5"/>
  <c r="F267" i="5"/>
  <c r="G267" i="5"/>
  <c r="H267" i="5"/>
  <c r="I267" i="5"/>
  <c r="J267" i="5"/>
  <c r="K267" i="5"/>
  <c r="L267" i="5"/>
  <c r="M267" i="5"/>
  <c r="N267" i="5"/>
  <c r="O267" i="5"/>
  <c r="P267" i="5"/>
  <c r="Q267" i="5"/>
  <c r="R267" i="5"/>
  <c r="D268" i="5"/>
  <c r="E268" i="5"/>
  <c r="F268" i="5"/>
  <c r="G268" i="5"/>
  <c r="H268" i="5"/>
  <c r="I268" i="5"/>
  <c r="J268" i="5"/>
  <c r="K268" i="5"/>
  <c r="L268" i="5"/>
  <c r="M268" i="5"/>
  <c r="N268" i="5"/>
  <c r="O268" i="5"/>
  <c r="P268" i="5"/>
  <c r="Q268" i="5"/>
  <c r="R268" i="5"/>
  <c r="D269" i="5"/>
  <c r="E269" i="5"/>
  <c r="F269" i="5"/>
  <c r="G269" i="5"/>
  <c r="H269" i="5"/>
  <c r="I269" i="5"/>
  <c r="J269" i="5"/>
  <c r="K269" i="5"/>
  <c r="L269" i="5"/>
  <c r="M269" i="5"/>
  <c r="N269" i="5"/>
  <c r="O269" i="5"/>
  <c r="P269" i="5"/>
  <c r="Q269" i="5"/>
  <c r="R269" i="5"/>
  <c r="D270" i="5"/>
  <c r="E270" i="5"/>
  <c r="F270" i="5"/>
  <c r="G270" i="5"/>
  <c r="H270" i="5"/>
  <c r="I270" i="5"/>
  <c r="J270" i="5"/>
  <c r="K270" i="5"/>
  <c r="L270" i="5"/>
  <c r="M270" i="5"/>
  <c r="N270" i="5"/>
  <c r="O270" i="5"/>
  <c r="P270" i="5"/>
  <c r="Q270" i="5"/>
  <c r="R270" i="5"/>
  <c r="D271" i="5"/>
  <c r="E271" i="5"/>
  <c r="F271" i="5"/>
  <c r="G271" i="5"/>
  <c r="H271" i="5"/>
  <c r="I271" i="5"/>
  <c r="J271" i="5"/>
  <c r="K271" i="5"/>
  <c r="L271" i="5"/>
  <c r="M271" i="5"/>
  <c r="N271" i="5"/>
  <c r="O271" i="5"/>
  <c r="P271" i="5"/>
  <c r="Q271" i="5"/>
  <c r="R271" i="5"/>
  <c r="D272" i="5"/>
  <c r="E272" i="5"/>
  <c r="F272" i="5"/>
  <c r="G272" i="5"/>
  <c r="H272" i="5"/>
  <c r="I272" i="5"/>
  <c r="J272" i="5"/>
  <c r="K272" i="5"/>
  <c r="L272" i="5"/>
  <c r="M272" i="5"/>
  <c r="N272" i="5"/>
  <c r="O272" i="5"/>
  <c r="P272" i="5"/>
  <c r="Q272" i="5"/>
  <c r="R272" i="5"/>
  <c r="D273" i="5"/>
  <c r="E273" i="5"/>
  <c r="F273" i="5"/>
  <c r="G273" i="5"/>
  <c r="H273" i="5"/>
  <c r="I273" i="5"/>
  <c r="J273" i="5"/>
  <c r="K273" i="5"/>
  <c r="L273" i="5"/>
  <c r="M273" i="5"/>
  <c r="N273" i="5"/>
  <c r="O273" i="5"/>
  <c r="P273" i="5"/>
  <c r="Q273" i="5"/>
  <c r="R273" i="5"/>
  <c r="E259" i="5"/>
  <c r="F259" i="5"/>
  <c r="G259" i="5"/>
  <c r="H259" i="5"/>
  <c r="I259" i="5"/>
  <c r="J259" i="5"/>
  <c r="K259" i="5"/>
  <c r="L259" i="5"/>
  <c r="M259" i="5"/>
  <c r="N259" i="5"/>
  <c r="O259" i="5"/>
  <c r="P259" i="5"/>
  <c r="Q259" i="5"/>
  <c r="R259" i="5"/>
  <c r="D259" i="5"/>
  <c r="D123" i="5"/>
  <c r="E123" i="5"/>
  <c r="F123" i="5"/>
  <c r="G123" i="5"/>
  <c r="H123" i="5"/>
  <c r="I123" i="5"/>
  <c r="J123" i="5"/>
  <c r="K123" i="5"/>
  <c r="L123" i="5"/>
  <c r="M123" i="5"/>
  <c r="N123" i="5"/>
  <c r="O123" i="5"/>
  <c r="P123" i="5"/>
  <c r="Q123" i="5"/>
  <c r="R123" i="5"/>
  <c r="D124" i="5"/>
  <c r="E124" i="5"/>
  <c r="F124" i="5"/>
  <c r="G124" i="5"/>
  <c r="H124" i="5"/>
  <c r="I124" i="5"/>
  <c r="J124" i="5"/>
  <c r="K124" i="5"/>
  <c r="L124" i="5"/>
  <c r="M124" i="5"/>
  <c r="N124" i="5"/>
  <c r="O124" i="5"/>
  <c r="P124" i="5"/>
  <c r="Q124" i="5"/>
  <c r="R124" i="5"/>
  <c r="D125" i="5"/>
  <c r="E125" i="5"/>
  <c r="F125" i="5"/>
  <c r="G125" i="5"/>
  <c r="H125" i="5"/>
  <c r="I125" i="5"/>
  <c r="J125" i="5"/>
  <c r="K125" i="5"/>
  <c r="L125" i="5"/>
  <c r="M125" i="5"/>
  <c r="N125" i="5"/>
  <c r="O125" i="5"/>
  <c r="P125" i="5"/>
  <c r="Q125" i="5"/>
  <c r="R125" i="5"/>
  <c r="D126" i="5"/>
  <c r="E126" i="5"/>
  <c r="F126" i="5"/>
  <c r="G126" i="5"/>
  <c r="H126" i="5"/>
  <c r="I126" i="5"/>
  <c r="J126" i="5"/>
  <c r="K126" i="5"/>
  <c r="L126" i="5"/>
  <c r="M126" i="5"/>
  <c r="N126" i="5"/>
  <c r="O126" i="5"/>
  <c r="P126" i="5"/>
  <c r="Q126" i="5"/>
  <c r="R126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R127" i="5"/>
  <c r="D128" i="5"/>
  <c r="E128" i="5"/>
  <c r="F128" i="5"/>
  <c r="G128" i="5"/>
  <c r="H128" i="5"/>
  <c r="I128" i="5"/>
  <c r="J128" i="5"/>
  <c r="K128" i="5"/>
  <c r="L128" i="5"/>
  <c r="M128" i="5"/>
  <c r="N128" i="5"/>
  <c r="O128" i="5"/>
  <c r="P128" i="5"/>
  <c r="Q128" i="5"/>
  <c r="R128" i="5"/>
  <c r="D129" i="5"/>
  <c r="E129" i="5"/>
  <c r="F129" i="5"/>
  <c r="G129" i="5"/>
  <c r="H129" i="5"/>
  <c r="I129" i="5"/>
  <c r="J129" i="5"/>
  <c r="K129" i="5"/>
  <c r="L129" i="5"/>
  <c r="M129" i="5"/>
  <c r="N129" i="5"/>
  <c r="O129" i="5"/>
  <c r="P129" i="5"/>
  <c r="Q129" i="5"/>
  <c r="R129" i="5"/>
  <c r="D130" i="5"/>
  <c r="E130" i="5"/>
  <c r="F130" i="5"/>
  <c r="G130" i="5"/>
  <c r="H130" i="5"/>
  <c r="I130" i="5"/>
  <c r="J130" i="5"/>
  <c r="K130" i="5"/>
  <c r="L130" i="5"/>
  <c r="M130" i="5"/>
  <c r="N130" i="5"/>
  <c r="O130" i="5"/>
  <c r="P130" i="5"/>
  <c r="Q130" i="5"/>
  <c r="R130" i="5"/>
  <c r="D131" i="5"/>
  <c r="E131" i="5"/>
  <c r="F131" i="5"/>
  <c r="G131" i="5"/>
  <c r="H131" i="5"/>
  <c r="I131" i="5"/>
  <c r="J131" i="5"/>
  <c r="K131" i="5"/>
  <c r="L131" i="5"/>
  <c r="M131" i="5"/>
  <c r="N131" i="5"/>
  <c r="O131" i="5"/>
  <c r="P131" i="5"/>
  <c r="Q131" i="5"/>
  <c r="R131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Q132" i="5"/>
  <c r="R132" i="5"/>
  <c r="D133" i="5"/>
  <c r="E133" i="5"/>
  <c r="F133" i="5"/>
  <c r="G133" i="5"/>
  <c r="H133" i="5"/>
  <c r="I133" i="5"/>
  <c r="J133" i="5"/>
  <c r="K133" i="5"/>
  <c r="L133" i="5"/>
  <c r="M133" i="5"/>
  <c r="N133" i="5"/>
  <c r="O133" i="5"/>
  <c r="P133" i="5"/>
  <c r="Q133" i="5"/>
  <c r="R133" i="5"/>
  <c r="D134" i="5"/>
  <c r="E134" i="5"/>
  <c r="F134" i="5"/>
  <c r="G134" i="5"/>
  <c r="H134" i="5"/>
  <c r="I134" i="5"/>
  <c r="J134" i="5"/>
  <c r="K134" i="5"/>
  <c r="L134" i="5"/>
  <c r="M134" i="5"/>
  <c r="N134" i="5"/>
  <c r="O134" i="5"/>
  <c r="P134" i="5"/>
  <c r="Q134" i="5"/>
  <c r="R134" i="5"/>
  <c r="D135" i="5"/>
  <c r="E135" i="5"/>
  <c r="F135" i="5"/>
  <c r="G135" i="5"/>
  <c r="H135" i="5"/>
  <c r="I135" i="5"/>
  <c r="J135" i="5"/>
  <c r="K135" i="5"/>
  <c r="L135" i="5"/>
  <c r="M135" i="5"/>
  <c r="N135" i="5"/>
  <c r="O135" i="5"/>
  <c r="P135" i="5"/>
  <c r="Q135" i="5"/>
  <c r="R135" i="5"/>
  <c r="D136" i="5"/>
  <c r="E136" i="5"/>
  <c r="F136" i="5"/>
  <c r="G136" i="5"/>
  <c r="H136" i="5"/>
  <c r="I136" i="5"/>
  <c r="J136" i="5"/>
  <c r="K136" i="5"/>
  <c r="L136" i="5"/>
  <c r="M136" i="5"/>
  <c r="N136" i="5"/>
  <c r="O136" i="5"/>
  <c r="P136" i="5"/>
  <c r="Q136" i="5"/>
  <c r="R136" i="5"/>
  <c r="E122" i="5"/>
  <c r="F122" i="5"/>
  <c r="G122" i="5"/>
  <c r="H122" i="5"/>
  <c r="I122" i="5"/>
  <c r="J122" i="5"/>
  <c r="K122" i="5"/>
  <c r="L122" i="5"/>
  <c r="M122" i="5"/>
  <c r="N122" i="5"/>
  <c r="O122" i="5"/>
  <c r="P122" i="5"/>
  <c r="Q122" i="5"/>
  <c r="R122" i="5"/>
  <c r="D122" i="5"/>
  <c r="R246" i="5"/>
  <c r="Q246" i="5"/>
  <c r="P246" i="5"/>
  <c r="O246" i="5"/>
  <c r="N246" i="5"/>
  <c r="M246" i="5"/>
  <c r="L246" i="5"/>
  <c r="K246" i="5"/>
  <c r="J246" i="5"/>
  <c r="I246" i="5"/>
  <c r="H246" i="5"/>
  <c r="G246" i="5"/>
  <c r="F246" i="5"/>
  <c r="E246" i="5"/>
  <c r="D246" i="5"/>
  <c r="C246" i="5"/>
  <c r="R218" i="5"/>
  <c r="Q218" i="5"/>
  <c r="P218" i="5"/>
  <c r="O218" i="5"/>
  <c r="N218" i="5"/>
  <c r="M218" i="5"/>
  <c r="L218" i="5"/>
  <c r="K218" i="5"/>
  <c r="J218" i="5"/>
  <c r="I218" i="5"/>
  <c r="H218" i="5"/>
  <c r="G218" i="5"/>
  <c r="F218" i="5"/>
  <c r="E218" i="5"/>
  <c r="D218" i="5"/>
  <c r="C218" i="5"/>
  <c r="R191" i="5"/>
  <c r="Q191" i="5"/>
  <c r="P191" i="5"/>
  <c r="O191" i="5"/>
  <c r="N191" i="5"/>
  <c r="M191" i="5"/>
  <c r="L191" i="5"/>
  <c r="K191" i="5"/>
  <c r="J191" i="5"/>
  <c r="I191" i="5"/>
  <c r="H191" i="5"/>
  <c r="G191" i="5"/>
  <c r="F191" i="5"/>
  <c r="E191" i="5"/>
  <c r="D191" i="5"/>
  <c r="C191" i="5"/>
  <c r="D164" i="5"/>
  <c r="E164" i="5"/>
  <c r="F164" i="5"/>
  <c r="G164" i="5"/>
  <c r="H164" i="5"/>
  <c r="I164" i="5"/>
  <c r="J164" i="5"/>
  <c r="K164" i="5"/>
  <c r="L164" i="5"/>
  <c r="M164" i="5"/>
  <c r="N164" i="5"/>
  <c r="O164" i="5"/>
  <c r="P164" i="5"/>
  <c r="Q164" i="5"/>
  <c r="R164" i="5"/>
  <c r="C164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C109" i="5"/>
  <c r="D55" i="5"/>
  <c r="E55" i="5"/>
  <c r="F55" i="5"/>
  <c r="G55" i="5"/>
  <c r="H55" i="5"/>
  <c r="I55" i="5"/>
  <c r="J55" i="5"/>
  <c r="K55" i="5"/>
  <c r="L55" i="5"/>
  <c r="M55" i="5"/>
  <c r="N55" i="5"/>
  <c r="O55" i="5"/>
  <c r="P55" i="5"/>
  <c r="Q55" i="5"/>
  <c r="R55" i="5"/>
  <c r="C55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C28" i="5"/>
  <c r="D82" i="5"/>
  <c r="E82" i="5"/>
  <c r="F82" i="5"/>
  <c r="G82" i="5"/>
  <c r="H82" i="5"/>
  <c r="I82" i="5"/>
  <c r="J82" i="5"/>
  <c r="K82" i="5"/>
  <c r="L82" i="5"/>
  <c r="M82" i="5"/>
  <c r="N82" i="5"/>
  <c r="O82" i="5"/>
  <c r="P82" i="5"/>
  <c r="Q82" i="5"/>
  <c r="R82" i="5"/>
  <c r="C82" i="5"/>
  <c r="S191" i="5" l="1"/>
  <c r="C274" i="5"/>
  <c r="M274" i="5"/>
  <c r="S246" i="5"/>
  <c r="S218" i="5"/>
  <c r="S270" i="5"/>
  <c r="S266" i="5"/>
  <c r="S262" i="5"/>
  <c r="P274" i="5"/>
  <c r="L274" i="5"/>
  <c r="H274" i="5"/>
  <c r="S271" i="5"/>
  <c r="S267" i="5"/>
  <c r="S263" i="5"/>
  <c r="S272" i="5"/>
  <c r="S268" i="5"/>
  <c r="S264" i="5"/>
  <c r="S260" i="5"/>
  <c r="S259" i="5"/>
  <c r="S273" i="5"/>
  <c r="S269" i="5"/>
  <c r="S265" i="5"/>
  <c r="S261" i="5"/>
  <c r="S164" i="5"/>
  <c r="E137" i="5"/>
  <c r="Q137" i="5"/>
  <c r="M137" i="5"/>
  <c r="I137" i="5"/>
  <c r="P137" i="5"/>
  <c r="L137" i="5"/>
  <c r="H137" i="5"/>
  <c r="O137" i="5"/>
  <c r="K137" i="5"/>
  <c r="G137" i="5"/>
  <c r="R137" i="5"/>
  <c r="N137" i="5"/>
  <c r="J137" i="5"/>
  <c r="F137" i="5"/>
  <c r="J274" i="5"/>
  <c r="R274" i="5"/>
  <c r="E274" i="5"/>
  <c r="N274" i="5"/>
  <c r="F274" i="5"/>
  <c r="Q274" i="5"/>
  <c r="I274" i="5"/>
  <c r="D274" i="5"/>
  <c r="O274" i="5"/>
  <c r="K274" i="5"/>
  <c r="G274" i="5"/>
  <c r="D137" i="5"/>
  <c r="C136" i="5"/>
  <c r="C135" i="5"/>
  <c r="C134" i="5"/>
  <c r="C133" i="5"/>
  <c r="C132" i="5"/>
  <c r="S132" i="5" s="1"/>
  <c r="C131" i="5"/>
  <c r="S131" i="5" s="1"/>
  <c r="C130" i="5"/>
  <c r="S130" i="5" s="1"/>
  <c r="C129" i="5"/>
  <c r="S129" i="5" s="1"/>
  <c r="C128" i="5"/>
  <c r="S128" i="5" s="1"/>
  <c r="C127" i="5"/>
  <c r="S127" i="5" s="1"/>
  <c r="C126" i="5"/>
  <c r="S126" i="5" s="1"/>
  <c r="C125" i="5"/>
  <c r="S125" i="5" s="1"/>
  <c r="C124" i="5"/>
  <c r="S124" i="5" s="1"/>
  <c r="C123" i="5"/>
  <c r="S123" i="5" s="1"/>
  <c r="C122" i="5"/>
  <c r="S274" i="5" l="1"/>
  <c r="S122" i="5"/>
  <c r="C137" i="5"/>
  <c r="S136" i="5"/>
  <c r="S134" i="5"/>
  <c r="S133" i="5"/>
  <c r="S135" i="5"/>
  <c r="S137" i="5" l="1"/>
  <c r="S108" i="5" l="1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54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14" i="5"/>
  <c r="S13" i="5"/>
  <c r="S28" i="5" l="1"/>
  <c r="S109" i="5"/>
  <c r="S82" i="5"/>
  <c r="S55" i="5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11" i="3"/>
  <c r="A3" i="10"/>
  <c r="E26" i="3" l="1"/>
  <c r="D26" i="3"/>
  <c r="C26" i="3"/>
</calcChain>
</file>

<file path=xl/comments1.xml><?xml version="1.0" encoding="utf-8"?>
<comments xmlns="http://schemas.openxmlformats.org/spreadsheetml/2006/main">
  <authors>
    <author>byr35966</author>
    <author>jarlbrat</author>
  </authors>
  <commentList>
    <comment ref="S1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4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6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9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4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7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0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3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259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5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  <author>byr35966</author>
  </authors>
  <commentList>
    <comment ref="AA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T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Z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A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B9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C9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D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E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P33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3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T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Svein Opøien</author>
  </authors>
  <commentList>
    <comment ref="E1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<sst xmlns="http://schemas.openxmlformats.org/spreadsheetml/2006/main" count="777" uniqueCount="168">
  <si>
    <t>Dette arket inneholder:</t>
  </si>
  <si>
    <t>Kommunale barnehager</t>
  </si>
  <si>
    <t>SUM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</si>
  <si>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</si>
  <si>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</si>
  <si>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</si>
  <si>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</si>
  <si>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</si>
  <si>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</si>
  <si>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</si>
  <si>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</si>
  <si>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</si>
  <si>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</si>
  <si>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</si>
  <si>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</si>
  <si>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</si>
  <si>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</si>
  <si>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</si>
  <si>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</si>
  <si>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</si>
  <si>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2010</t>
  </si>
  <si>
    <t>Ny tabell 2009</t>
  </si>
  <si>
    <t>Gjennomsn. størrelse på vedtak i timer pr. uke</t>
  </si>
  <si>
    <t>SUM 2011</t>
  </si>
  <si>
    <t>Kun årsstatistikk</t>
  </si>
  <si>
    <t>Tabell 2A-1-D - Barn i åpen barnehage pr. 31.12. (åpningstid pr. uke).</t>
  </si>
  <si>
    <t>6-15 timer</t>
  </si>
  <si>
    <t>16 timer eller mer</t>
  </si>
  <si>
    <t>Årsstatistikk</t>
  </si>
  <si>
    <t>TILLEGGSTABELL</t>
  </si>
  <si>
    <t>Tabell 2A-1-F1- Antall barn bosatt i andre bydeler med barnehageplass i bydelen pr. 31.12.</t>
  </si>
  <si>
    <t>Barnehageplasser-kommunale</t>
  </si>
  <si>
    <t>Fra bydel 1</t>
  </si>
  <si>
    <t>Fra bydel 2</t>
  </si>
  <si>
    <t>Fra bydel 3</t>
  </si>
  <si>
    <t>Fra bydel 4</t>
  </si>
  <si>
    <t>Fra bydel 5</t>
  </si>
  <si>
    <t>Fra bydel 6</t>
  </si>
  <si>
    <t>Fra bydel 7</t>
  </si>
  <si>
    <t>Fra bydel 8</t>
  </si>
  <si>
    <t>Fra bydel 9</t>
  </si>
  <si>
    <t>Fra bydel 10</t>
  </si>
  <si>
    <t>Fra bydel 11</t>
  </si>
  <si>
    <t>Fra bydel 12</t>
  </si>
  <si>
    <t>Fra bydel 13</t>
  </si>
  <si>
    <t>Fra bydel 14</t>
  </si>
  <si>
    <t>Fra bydel 15</t>
  </si>
  <si>
    <t>Andre kommuner</t>
  </si>
  <si>
    <t>Tabell 2A-1-F2- Antall barn bosatt i andre bydeler med barnehageplass i bydelen pr. 31.12.</t>
  </si>
  <si>
    <t>Tabell 2A-1-F3- Antall barn bosatt i andre bydeler med barnehageplass i bydelen pr. 31.12.</t>
  </si>
  <si>
    <t>Tabell 2A-1-F4- Antall barn bosatt i andre bydeler med barnehageplass i bydelen pr. 31.12.</t>
  </si>
  <si>
    <t>SUMMERINGSTABELL</t>
  </si>
  <si>
    <t>Tabell 2A-1-F5- Antall barn bosatt i andre bydeler med barnehageplass i bydelen pr. 31.12.</t>
  </si>
  <si>
    <t>SUM barn i kommunale barnehager</t>
  </si>
  <si>
    <t>Tabell 2A-1-F6- Antall barn bosatt i andre bydeler med barnehageplass i bydelen pr. 31.12.</t>
  </si>
  <si>
    <t>Barnehageplasser- ikke kommunale</t>
  </si>
  <si>
    <t>Tabell 2A-1-F7- Antall barn bosatt i andre bydeler med barnehageplass i bydelen pr. 31.12.</t>
  </si>
  <si>
    <t>Tabell 2A-1-F8- Antall barn bosatt i andre bydeler med barnehageplass i bydelen pr. 31.12.</t>
  </si>
  <si>
    <t>Barnehageplasser-ikke kommunale</t>
  </si>
  <si>
    <t>Tabell 2A-1-F9- Antall barn bosatt i andre bydeler med barnehageplass i bydelen pr. 31.12.</t>
  </si>
  <si>
    <t>SUMMERINGSTABELL:</t>
  </si>
  <si>
    <t>Tabell 2A-1-F10- Antall barn bosatt i andre bydeler med barnehageplass i bydelen pr. 31.12.</t>
  </si>
  <si>
    <t>SUM barn i ikke-kommunale barnehager</t>
  </si>
  <si>
    <t>Tabell 2A-1-G - Søkerliste til barnehage pr. 31.12.</t>
  </si>
  <si>
    <t xml:space="preserve">Sum barn </t>
  </si>
  <si>
    <t>Sum barn på søker-liste uten tilbud</t>
  </si>
  <si>
    <t xml:space="preserve"> Sum søkere som har et komm. tilbud</t>
  </si>
  <si>
    <t xml:space="preserve"> Sum søkere som har et privat tilbud</t>
  </si>
  <si>
    <t>Sum barn på søker-liste -som har plass</t>
  </si>
  <si>
    <t>Tabellen er noe endret fra 2009</t>
  </si>
  <si>
    <t>SUM barn</t>
  </si>
  <si>
    <t>Tabell 2A-1-I -ledig kapasitet i bydelenes barnehager</t>
  </si>
  <si>
    <t>Plasser for barn under tre år</t>
  </si>
  <si>
    <t>Ny tabell 2010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</si>
  <si>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</si>
  <si>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</si>
  <si>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</si>
  <si>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</si>
  <si>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</si>
  <si>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</si>
  <si>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</si>
  <si>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</si>
  <si>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</si>
  <si>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</si>
  <si>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</si>
  <si>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</si>
  <si>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</si>
  <si>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</si>
  <si>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</si>
  <si>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</si>
  <si>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</si>
  <si>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</si>
  <si>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</si>
  <si>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</si>
  <si>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</si>
  <si>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</si>
  <si>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</si>
  <si>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</si>
  <si>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</si>
  <si>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</si>
  <si>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</si>
  <si>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</si>
  <si>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</si>
  <si>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Tabell 2A-1-C -  Direkte spesialpedagogisk hjelp til førskolebarn etter opplæringsloven §5-7</t>
  </si>
  <si>
    <t>SUM  pr. 15.12.11</t>
  </si>
  <si>
    <t xml:space="preserve"> </t>
  </si>
  <si>
    <t>SUM 2012</t>
  </si>
  <si>
    <t xml:space="preserve">0 år </t>
  </si>
  <si>
    <t xml:space="preserve">1-2 år </t>
  </si>
  <si>
    <t xml:space="preserve">3-5 år </t>
  </si>
  <si>
    <t xml:space="preserve">6 år </t>
  </si>
  <si>
    <t xml:space="preserve">Antall barn 0 år </t>
  </si>
  <si>
    <t xml:space="preserve">Antall barn 1 - 2 år </t>
  </si>
  <si>
    <t xml:space="preserve">Antall barn 3-5 år </t>
  </si>
  <si>
    <t>Antall barn 6 år</t>
  </si>
  <si>
    <t>Søkere uten tilbud som ønsker plass innen 31.12.2012</t>
  </si>
  <si>
    <t>Søkere uten tilbud som ønsker plass etter 01.01.2012</t>
  </si>
  <si>
    <t>SUM  pr. 15.12.12</t>
  </si>
  <si>
    <t>67-74 år</t>
  </si>
  <si>
    <t>75-79 år</t>
  </si>
  <si>
    <t>80-84 år</t>
  </si>
  <si>
    <t>85-89 år</t>
  </si>
  <si>
    <t xml:space="preserve">Ant. Barn fra bydelen m/ vedtak om direkte hjelp </t>
  </si>
  <si>
    <t xml:space="preserve">Ant. Timer hjelp pr. uke totalt blant bydelens barn </t>
  </si>
  <si>
    <t>SUM pr 3. tetial 2013</t>
  </si>
  <si>
    <t>SUM 2013</t>
  </si>
  <si>
    <t>SUM  pr. 15.12.13</t>
  </si>
  <si>
    <t xml:space="preserve">Antall barn 3+ år </t>
  </si>
  <si>
    <t>Tabell tilpasset word publisering</t>
  </si>
  <si>
    <t xml:space="preserve">Antall barn 0 -2 år </t>
  </si>
  <si>
    <t>Søkere uten tilbud som ønsker plass innen 31.12</t>
  </si>
  <si>
    <t>Søkere uten tilbud som ønsker plass etter 01.01</t>
  </si>
  <si>
    <t>SUM pr 31.12.2013</t>
  </si>
  <si>
    <t>SUM pr 1. kvartal 2014</t>
  </si>
  <si>
    <t>SUM pr  2. tetial 2013</t>
  </si>
  <si>
    <t>SUM pr 1. tetial 2013</t>
  </si>
  <si>
    <t>SUM pr 3. tetial 2012</t>
  </si>
  <si>
    <t>SUM pr 2. tertial 2012</t>
  </si>
  <si>
    <t>SUM pr 1. tertial 2012</t>
  </si>
  <si>
    <t>Tabell 2A - 2-A -  Norskkurs for barnehageansatte</t>
  </si>
  <si>
    <t>SUM pr 2. tertial  2014</t>
  </si>
  <si>
    <t>Ny tabell 2. tertial 2014</t>
  </si>
  <si>
    <t>SUM pr 2. tertial 2014</t>
  </si>
  <si>
    <t>Tabell utgår. Data hentes ut direkte fra Sats fra 2014.</t>
  </si>
  <si>
    <t>SUM 2014</t>
  </si>
  <si>
    <t>SUM pr 3. tertial  2014</t>
  </si>
  <si>
    <t>Antall ansatte med mangelfulle norskkunnskaper per 31.12.</t>
  </si>
  <si>
    <t>SUM 2015</t>
  </si>
  <si>
    <t>Antall ansatte som har gjennomført norskkurs hittil i år</t>
  </si>
  <si>
    <t>SUM pr 3. tertial  2015</t>
  </si>
  <si>
    <t>Justert befolkning i aldersgruppene 67 år over</t>
  </si>
  <si>
    <t>Netto justering - institusjon m/ utenbys og Omsorg +</t>
  </si>
  <si>
    <t>Utenbys beboere 67+ år med adresse "uoppgitt Oslo"</t>
  </si>
  <si>
    <t>Antall skolestartere i kommunale barnehager i bydelen</t>
  </si>
  <si>
    <t>Antall skolestartere i private barnehager i bydelen</t>
  </si>
  <si>
    <t>Antall skjema fra kommunale bh til skole</t>
  </si>
  <si>
    <t>Antall skjema fra private bh til skole</t>
  </si>
  <si>
    <t>Andel skjema sendt fra kommunale bh</t>
  </si>
  <si>
    <t>Andel skjema sendt fra private bh</t>
  </si>
  <si>
    <t>SUM 2016</t>
  </si>
  <si>
    <t xml:space="preserve">Tabell 2A- 1 - J Informasjonsskjema fra barnehage/foresatte til skole </t>
  </si>
  <si>
    <t>Plasser for barn over tre år</t>
  </si>
  <si>
    <t>SUM pr 3. tertial  2016</t>
  </si>
  <si>
    <t>Kriteriebefolkningen i bydelene etter alder per 1.1.2017*</t>
  </si>
  <si>
    <t>90-94 år</t>
  </si>
  <si>
    <t>95 år +</t>
  </si>
  <si>
    <t>* Etter korreksjon for befolkning 67 år og over i institusjon og Omsorg+. Det er 86 utenbys beboere som bydelene er betalingsansvarlig for.</t>
  </si>
  <si>
    <t>Blant utenbys beboere på institusjon er det 27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</si>
</sst>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0.0"/>
    <numFmt numFmtId="165" formatCode="[$kr]&quot; &quot;#,##0"/>
    <numFmt numFmtId="166" formatCode="0&quot; &quot;%"/>
    <numFmt numFmtId="167" formatCode="#,##0;&quot;-&quot;#,##0"/>
    <numFmt numFmtId="168" formatCode="&quot; &quot;#,##0.00&quot; &quot;;&quot; (&quot;#,##0.00&quot;)&quot;;&quot; -&quot;00&quot; &quot;;&quot; &quot;@&quot; &quot;"/>
    <numFmt numFmtId="169" formatCode="_(* #,##0.00_);_(* \(#,##0.00\);_(* &quot;-&quot;??_);_(@_)"/>
    <numFmt numFmtId="170" formatCode="&quot; &quot;#,##0&quot; &quot;;&quot; (&quot;#,##0&quot;)&quot;;&quot; -&quot;00&quot; &quot;;&quot; &quot;@&quot; &quot;"/>
    <numFmt numFmtId="171" formatCode="0%"/>
    <numFmt numFmtId="172" formatCode="#,##0.0"/>
  </numFmts>
  <fonts count="27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8"/>
      <name val="Helv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rgb="FFFF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55">
    <xf numFmtId="0" fontId="0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NumberFormat="0" applyFont="0" applyBorder="0" applyProtection="0"/>
    <xf numFmtId="166" fontId="4" fillId="0" borderId="0" applyFont="0" applyFill="0" applyBorder="0" applyAlignment="0" applyProtection="0"/>
    <xf numFmtId="0" fontId="5" fillId="0" borderId="0" applyNumberFormat="0" applyBorder="0" applyProtection="0"/>
    <xf numFmtId="167" fontId="4" fillId="0" borderId="0" applyFont="0" applyFill="0" applyBorder="0" applyAlignment="0" applyProtection="0"/>
    <xf numFmtId="0" fontId="12" fillId="0" borderId="0"/>
    <xf numFmtId="0" fontId="3" fillId="0" borderId="0"/>
    <xf numFmtId="168" fontId="4" fillId="0" borderId="0" applyFont="0" applyFill="0" applyBorder="0" applyAlignment="0" applyProtection="0"/>
    <xf numFmtId="0" fontId="18" fillId="0" borderId="0"/>
    <xf numFmtId="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1" fillId="0" borderId="0"/>
    <xf numFmtId="0" fontId="2" fillId="0" borderId="0"/>
    <xf numFmtId="0" fontId="18" fillId="0" borderId="0"/>
    <xf numFmtId="0" fontId="17" fillId="0" borderId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171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5" fillId="0" borderId="0" applyNumberFormat="0" applyBorder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169" fontId="11" fillId="0" borderId="0" applyFont="0" applyFill="0" applyBorder="0" applyAlignment="0" applyProtection="0"/>
    <xf numFmtId="0" fontId="22" fillId="0" borderId="0"/>
    <xf numFmtId="171" fontId="12" fillId="0" borderId="0" applyFont="0" applyFill="0" applyBorder="0" applyAlignment="0" applyProtection="0"/>
  </cellStyleXfs>
  <cellXfs count="345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5" fontId="8" fillId="0" borderId="6" xfId="0" applyNumberFormat="1" applyFont="1" applyBorder="1" applyAlignment="1">
      <alignment horizontal="center" wrapText="1"/>
    </xf>
    <xf numFmtId="165" fontId="8" fillId="0" borderId="7" xfId="0" applyNumberFormat="1" applyFont="1" applyBorder="1" applyAlignment="1">
      <alignment horizontal="center" wrapText="1"/>
    </xf>
    <xf numFmtId="165" fontId="8" fillId="0" borderId="6" xfId="0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wrapText="1"/>
    </xf>
    <xf numFmtId="0" fontId="6" fillId="0" borderId="0" xfId="0" applyFont="1" applyFill="1"/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wrapText="1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wrapText="1"/>
    </xf>
    <xf numFmtId="0" fontId="8" fillId="0" borderId="0" xfId="0" applyFont="1" applyFill="1"/>
    <xf numFmtId="0" fontId="8" fillId="0" borderId="0" xfId="0" applyFont="1"/>
    <xf numFmtId="0" fontId="8" fillId="0" borderId="3" xfId="0" applyFont="1" applyBorder="1" applyAlignment="1">
      <alignment horizontal="center" wrapText="1"/>
    </xf>
    <xf numFmtId="0" fontId="6" fillId="0" borderId="0" xfId="0" applyFont="1" applyAlignment="1"/>
    <xf numFmtId="165" fontId="8" fillId="0" borderId="29" xfId="0" applyNumberFormat="1" applyFont="1" applyBorder="1" applyAlignment="1">
      <alignment horizontal="center" wrapText="1"/>
    </xf>
    <xf numFmtId="0" fontId="6" fillId="2" borderId="0" xfId="0" applyFont="1" applyFill="1" applyAlignment="1"/>
    <xf numFmtId="0" fontId="6" fillId="2" borderId="0" xfId="0" applyFont="1" applyFill="1"/>
    <xf numFmtId="0" fontId="6" fillId="3" borderId="0" xfId="0" applyFont="1" applyFill="1" applyAlignment="1"/>
    <xf numFmtId="0" fontId="6" fillId="3" borderId="0" xfId="0" applyFont="1" applyFill="1"/>
    <xf numFmtId="165" fontId="8" fillId="0" borderId="26" xfId="0" applyNumberFormat="1" applyFont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165" fontId="8" fillId="0" borderId="26" xfId="0" applyNumberFormat="1" applyFont="1" applyFill="1" applyBorder="1" applyAlignment="1">
      <alignment horizontal="center" wrapText="1"/>
    </xf>
    <xf numFmtId="0" fontId="6" fillId="3" borderId="0" xfId="0" applyFont="1" applyFill="1" applyAlignment="1">
      <alignment horizontal="right"/>
    </xf>
    <xf numFmtId="0" fontId="0" fillId="2" borderId="0" xfId="0" applyFill="1"/>
    <xf numFmtId="0" fontId="13" fillId="0" borderId="0" xfId="7" applyFont="1" applyAlignment="1"/>
    <xf numFmtId="0" fontId="11" fillId="0" borderId="0" xfId="0" applyFont="1"/>
    <xf numFmtId="0" fontId="13" fillId="0" borderId="0" xfId="0" applyFont="1"/>
    <xf numFmtId="1" fontId="15" fillId="4" borderId="37" xfId="7" applyNumberFormat="1" applyFont="1" applyFill="1" applyBorder="1" applyAlignment="1">
      <alignment horizontal="right" vertical="center"/>
    </xf>
    <xf numFmtId="1" fontId="15" fillId="0" borderId="37" xfId="7" applyNumberFormat="1" applyFont="1" applyBorder="1" applyAlignment="1">
      <alignment horizontal="right" vertical="center"/>
    </xf>
    <xf numFmtId="1" fontId="11" fillId="0" borderId="0" xfId="0" applyNumberFormat="1" applyFont="1"/>
    <xf numFmtId="0" fontId="14" fillId="0" borderId="0" xfId="0" applyFont="1"/>
    <xf numFmtId="0" fontId="16" fillId="0" borderId="0" xfId="0" applyFont="1" applyBorder="1"/>
    <xf numFmtId="3" fontId="11" fillId="0" borderId="0" xfId="0" applyNumberFormat="1" applyFont="1" applyFill="1"/>
    <xf numFmtId="3" fontId="11" fillId="0" borderId="0" xfId="0" applyNumberFormat="1" applyFont="1"/>
    <xf numFmtId="0" fontId="0" fillId="0" borderId="0" xfId="0"/>
    <xf numFmtId="3" fontId="17" fillId="0" borderId="0" xfId="10" applyNumberFormat="1" applyFont="1" applyBorder="1" applyAlignment="1" applyProtection="1">
      <alignment horizontal="right"/>
    </xf>
    <xf numFmtId="0" fontId="6" fillId="0" borderId="39" xfId="0" applyFont="1" applyFill="1" applyBorder="1"/>
    <xf numFmtId="0" fontId="17" fillId="0" borderId="0" xfId="13" applyFont="1" applyBorder="1" applyAlignment="1" applyProtection="1">
      <alignment horizontal="right"/>
      <protection locked="0"/>
    </xf>
    <xf numFmtId="0" fontId="6" fillId="0" borderId="43" xfId="0" applyFont="1" applyFill="1" applyBorder="1"/>
    <xf numFmtId="0" fontId="6" fillId="0" borderId="44" xfId="0" applyFont="1" applyFill="1" applyBorder="1"/>
    <xf numFmtId="0" fontId="17" fillId="0" borderId="0" xfId="13" applyFont="1" applyBorder="1" applyAlignment="1" applyProtection="1">
      <alignment horizontal="right"/>
      <protection locked="0"/>
    </xf>
    <xf numFmtId="0" fontId="6" fillId="0" borderId="40" xfId="0" applyFont="1" applyFill="1" applyBorder="1"/>
    <xf numFmtId="0" fontId="6" fillId="0" borderId="41" xfId="0" applyFont="1" applyFill="1" applyBorder="1"/>
    <xf numFmtId="0" fontId="6" fillId="0" borderId="42" xfId="0" applyFont="1" applyFill="1" applyBorder="1"/>
    <xf numFmtId="0" fontId="6" fillId="5" borderId="0" xfId="0" applyFont="1" applyFill="1"/>
    <xf numFmtId="0" fontId="8" fillId="0" borderId="65" xfId="0" applyFont="1" applyBorder="1" applyAlignment="1">
      <alignment horizontal="center" wrapText="1"/>
    </xf>
    <xf numFmtId="0" fontId="6" fillId="0" borderId="70" xfId="0" applyFont="1" applyFill="1" applyBorder="1" applyAlignment="1">
      <alignment wrapText="1"/>
    </xf>
    <xf numFmtId="0" fontId="6" fillId="0" borderId="71" xfId="0" applyFont="1" applyFill="1" applyBorder="1" applyAlignment="1">
      <alignment wrapText="1"/>
    </xf>
    <xf numFmtId="3" fontId="6" fillId="0" borderId="45" xfId="0" applyNumberFormat="1" applyFont="1" applyBorder="1"/>
    <xf numFmtId="3" fontId="6" fillId="0" borderId="39" xfId="0" applyNumberFormat="1" applyFont="1" applyBorder="1"/>
    <xf numFmtId="0" fontId="6" fillId="0" borderId="70" xfId="0" applyFont="1" applyFill="1" applyBorder="1" applyAlignment="1">
      <alignment horizontal="center"/>
    </xf>
    <xf numFmtId="3" fontId="6" fillId="0" borderId="43" xfId="0" applyNumberFormat="1" applyFont="1" applyBorder="1"/>
    <xf numFmtId="3" fontId="6" fillId="0" borderId="40" xfId="0" applyNumberFormat="1" applyFont="1" applyBorder="1"/>
    <xf numFmtId="3" fontId="6" fillId="0" borderId="42" xfId="0" applyNumberFormat="1" applyFont="1" applyBorder="1"/>
    <xf numFmtId="165" fontId="8" fillId="0" borderId="73" xfId="0" applyNumberFormat="1" applyFont="1" applyBorder="1" applyAlignment="1">
      <alignment horizontal="center" wrapText="1"/>
    </xf>
    <xf numFmtId="3" fontId="6" fillId="0" borderId="47" xfId="0" applyNumberFormat="1" applyFont="1" applyBorder="1"/>
    <xf numFmtId="3" fontId="6" fillId="0" borderId="44" xfId="0" applyNumberFormat="1" applyFont="1" applyBorder="1"/>
    <xf numFmtId="165" fontId="8" fillId="0" borderId="72" xfId="0" applyNumberFormat="1" applyFont="1" applyBorder="1" applyAlignment="1">
      <alignment horizontal="center" wrapText="1"/>
    </xf>
    <xf numFmtId="0" fontId="6" fillId="0" borderId="71" xfId="0" applyFont="1" applyFill="1" applyBorder="1" applyAlignment="1">
      <alignment horizontal="center"/>
    </xf>
    <xf numFmtId="0" fontId="8" fillId="5" borderId="0" xfId="0" applyFont="1" applyFill="1" applyAlignment="1">
      <alignment horizontal="left"/>
    </xf>
    <xf numFmtId="0" fontId="6" fillId="6" borderId="0" xfId="0" applyFont="1" applyFill="1" applyAlignment="1"/>
    <xf numFmtId="0" fontId="6" fillId="6" borderId="0" xfId="0" applyFont="1" applyFill="1"/>
    <xf numFmtId="0" fontId="6" fillId="7" borderId="0" xfId="0" applyFont="1" applyFill="1"/>
    <xf numFmtId="0" fontId="6" fillId="7" borderId="0" xfId="0" applyFont="1" applyFill="1" applyAlignment="1">
      <alignment horizontal="left"/>
    </xf>
    <xf numFmtId="0" fontId="7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center" wrapText="1"/>
    </xf>
    <xf numFmtId="0" fontId="8" fillId="7" borderId="1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center" wrapText="1"/>
    </xf>
    <xf numFmtId="0" fontId="8" fillId="7" borderId="4" xfId="0" applyFont="1" applyFill="1" applyBorder="1" applyAlignment="1">
      <alignment horizontal="center" wrapText="1"/>
    </xf>
    <xf numFmtId="0" fontId="8" fillId="7" borderId="5" xfId="0" applyFont="1" applyFill="1" applyBorder="1" applyAlignment="1">
      <alignment horizontal="center" wrapText="1"/>
    </xf>
    <xf numFmtId="0" fontId="8" fillId="7" borderId="25" xfId="0" applyFont="1" applyFill="1" applyBorder="1" applyAlignment="1">
      <alignment horizontal="center" wrapText="1"/>
    </xf>
    <xf numFmtId="0" fontId="8" fillId="7" borderId="24" xfId="0" applyFont="1" applyFill="1" applyBorder="1" applyAlignment="1">
      <alignment horizontal="center" wrapText="1"/>
    </xf>
    <xf numFmtId="0" fontId="8" fillId="7" borderId="3" xfId="0" applyFont="1" applyFill="1" applyBorder="1" applyAlignment="1">
      <alignment horizontal="center" wrapText="1"/>
    </xf>
    <xf numFmtId="0" fontId="6" fillId="7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wrapText="1"/>
    </xf>
    <xf numFmtId="0" fontId="6" fillId="7" borderId="12" xfId="0" applyFont="1" applyFill="1" applyBorder="1"/>
    <xf numFmtId="0" fontId="6" fillId="7" borderId="32" xfId="0" applyFont="1" applyFill="1" applyBorder="1"/>
    <xf numFmtId="0" fontId="6" fillId="7" borderId="13" xfId="0" applyFont="1" applyFill="1" applyBorder="1"/>
    <xf numFmtId="0" fontId="6" fillId="7" borderId="30" xfId="0" applyFont="1" applyFill="1" applyBorder="1"/>
    <xf numFmtId="0" fontId="8" fillId="7" borderId="12" xfId="0" applyFont="1" applyFill="1" applyBorder="1"/>
    <xf numFmtId="0" fontId="8" fillId="7" borderId="13" xfId="0" applyFont="1" applyFill="1" applyBorder="1"/>
    <xf numFmtId="0" fontId="6" fillId="7" borderId="33" xfId="0" applyFont="1" applyFill="1" applyBorder="1"/>
    <xf numFmtId="0" fontId="8" fillId="7" borderId="30" xfId="0" applyFont="1" applyFill="1" applyBorder="1"/>
    <xf numFmtId="0" fontId="6" fillId="7" borderId="14" xfId="0" applyFont="1" applyFill="1" applyBorder="1" applyAlignment="1">
      <alignment horizontal="center"/>
    </xf>
    <xf numFmtId="0" fontId="6" fillId="7" borderId="15" xfId="0" applyFont="1" applyFill="1" applyBorder="1" applyAlignment="1">
      <alignment wrapText="1"/>
    </xf>
    <xf numFmtId="0" fontId="6" fillId="7" borderId="14" xfId="0" applyFont="1" applyFill="1" applyBorder="1"/>
    <xf numFmtId="0" fontId="6" fillId="7" borderId="27" xfId="0" applyFont="1" applyFill="1" applyBorder="1"/>
    <xf numFmtId="0" fontId="6" fillId="7" borderId="16" xfId="0" applyFont="1" applyFill="1" applyBorder="1"/>
    <xf numFmtId="0" fontId="6" fillId="7" borderId="18" xfId="0" applyFont="1" applyFill="1" applyBorder="1"/>
    <xf numFmtId="0" fontId="8" fillId="7" borderId="14" xfId="0" applyFont="1" applyFill="1" applyBorder="1"/>
    <xf numFmtId="0" fontId="8" fillId="7" borderId="16" xfId="0" applyFont="1" applyFill="1" applyBorder="1"/>
    <xf numFmtId="0" fontId="6" fillId="7" borderId="15" xfId="0" applyFont="1" applyFill="1" applyBorder="1"/>
    <xf numFmtId="0" fontId="8" fillId="7" borderId="18" xfId="0" applyFont="1" applyFill="1" applyBorder="1"/>
    <xf numFmtId="1" fontId="6" fillId="7" borderId="16" xfId="0" applyNumberFormat="1" applyFont="1" applyFill="1" applyBorder="1"/>
    <xf numFmtId="1" fontId="8" fillId="7" borderId="16" xfId="0" applyNumberFormat="1" applyFont="1" applyFill="1" applyBorder="1"/>
    <xf numFmtId="0" fontId="6" fillId="7" borderId="19" xfId="0" applyFont="1" applyFill="1" applyBorder="1" applyAlignment="1">
      <alignment horizontal="center"/>
    </xf>
    <xf numFmtId="0" fontId="6" fillId="7" borderId="20" xfId="0" applyFont="1" applyFill="1" applyBorder="1" applyAlignment="1">
      <alignment wrapText="1"/>
    </xf>
    <xf numFmtId="0" fontId="6" fillId="7" borderId="19" xfId="0" applyFont="1" applyFill="1" applyBorder="1"/>
    <xf numFmtId="0" fontId="6" fillId="7" borderId="34" xfId="0" applyFont="1" applyFill="1" applyBorder="1"/>
    <xf numFmtId="0" fontId="6" fillId="7" borderId="23" xfId="0" applyFont="1" applyFill="1" applyBorder="1"/>
    <xf numFmtId="0" fontId="6" fillId="7" borderId="22" xfId="0" applyFont="1" applyFill="1" applyBorder="1"/>
    <xf numFmtId="0" fontId="8" fillId="7" borderId="19" xfId="0" applyFont="1" applyFill="1" applyBorder="1"/>
    <xf numFmtId="0" fontId="8" fillId="7" borderId="23" xfId="0" applyFont="1" applyFill="1" applyBorder="1"/>
    <xf numFmtId="0" fontId="6" fillId="7" borderId="20" xfId="0" applyFont="1" applyFill="1" applyBorder="1"/>
    <xf numFmtId="0" fontId="8" fillId="7" borderId="22" xfId="0" applyFont="1" applyFill="1" applyBorder="1"/>
    <xf numFmtId="0" fontId="8" fillId="7" borderId="4" xfId="0" applyFont="1" applyFill="1" applyBorder="1" applyAlignment="1">
      <alignment horizontal="center"/>
    </xf>
    <xf numFmtId="3" fontId="8" fillId="7" borderId="5" xfId="0" applyNumberFormat="1" applyFont="1" applyFill="1" applyBorder="1" applyAlignment="1">
      <alignment wrapText="1"/>
    </xf>
    <xf numFmtId="0" fontId="8" fillId="7" borderId="32" xfId="0" applyFont="1" applyFill="1" applyBorder="1"/>
    <xf numFmtId="0" fontId="8" fillId="7" borderId="9" xfId="0" applyFont="1" applyFill="1" applyBorder="1"/>
    <xf numFmtId="0" fontId="8" fillId="7" borderId="4" xfId="0" applyFont="1" applyFill="1" applyBorder="1"/>
    <xf numFmtId="1" fontId="8" fillId="7" borderId="24" xfId="0" applyNumberFormat="1" applyFont="1" applyFill="1" applyBorder="1"/>
    <xf numFmtId="0" fontId="8" fillId="7" borderId="24" xfId="0" applyFont="1" applyFill="1" applyBorder="1"/>
    <xf numFmtId="0" fontId="8" fillId="7" borderId="0" xfId="0" applyFont="1" applyFill="1"/>
    <xf numFmtId="0" fontId="8" fillId="7" borderId="6" xfId="0" applyFont="1" applyFill="1" applyBorder="1"/>
    <xf numFmtId="0" fontId="8" fillId="7" borderId="8" xfId="0" applyFont="1" applyFill="1" applyBorder="1"/>
    <xf numFmtId="0" fontId="8" fillId="7" borderId="7" xfId="0" applyFont="1" applyFill="1" applyBorder="1"/>
    <xf numFmtId="1" fontId="8" fillId="7" borderId="25" xfId="0" applyNumberFormat="1" applyFont="1" applyFill="1" applyBorder="1"/>
    <xf numFmtId="0" fontId="8" fillId="7" borderId="25" xfId="0" applyFont="1" applyFill="1" applyBorder="1"/>
    <xf numFmtId="0" fontId="8" fillId="7" borderId="6" xfId="0" applyFont="1" applyFill="1" applyBorder="1" applyAlignment="1">
      <alignment horizontal="center" wrapText="1"/>
    </xf>
    <xf numFmtId="0" fontId="8" fillId="7" borderId="8" xfId="0" applyFont="1" applyFill="1" applyBorder="1" applyAlignment="1">
      <alignment horizontal="center" wrapText="1"/>
    </xf>
    <xf numFmtId="0" fontId="8" fillId="7" borderId="7" xfId="0" applyFont="1" applyFill="1" applyBorder="1" applyAlignment="1">
      <alignment horizontal="center" wrapText="1"/>
    </xf>
    <xf numFmtId="0" fontId="8" fillId="7" borderId="26" xfId="0" applyFont="1" applyFill="1" applyBorder="1" applyAlignment="1">
      <alignment horizontal="center" wrapText="1"/>
    </xf>
    <xf numFmtId="0" fontId="6" fillId="7" borderId="51" xfId="0" applyFont="1" applyFill="1" applyBorder="1"/>
    <xf numFmtId="0" fontId="6" fillId="7" borderId="52" xfId="0" applyFont="1" applyFill="1" applyBorder="1"/>
    <xf numFmtId="0" fontId="6" fillId="7" borderId="53" xfId="0" applyFont="1" applyFill="1" applyBorder="1"/>
    <xf numFmtId="0" fontId="6" fillId="7" borderId="54" xfId="0" applyFont="1" applyFill="1" applyBorder="1"/>
    <xf numFmtId="0" fontId="8" fillId="7" borderId="40" xfId="0" applyFont="1" applyFill="1" applyBorder="1"/>
    <xf numFmtId="0" fontId="8" fillId="7" borderId="41" xfId="0" applyFont="1" applyFill="1" applyBorder="1"/>
    <xf numFmtId="0" fontId="8" fillId="7" borderId="42" xfId="0" applyFont="1" applyFill="1" applyBorder="1"/>
    <xf numFmtId="0" fontId="6" fillId="7" borderId="55" xfId="0" applyFont="1" applyFill="1" applyBorder="1"/>
    <xf numFmtId="0" fontId="6" fillId="7" borderId="56" xfId="0" applyFont="1" applyFill="1" applyBorder="1"/>
    <xf numFmtId="0" fontId="8" fillId="7" borderId="43" xfId="0" applyFont="1" applyFill="1" applyBorder="1"/>
    <xf numFmtId="0" fontId="8" fillId="7" borderId="39" xfId="0" applyFont="1" applyFill="1" applyBorder="1"/>
    <xf numFmtId="0" fontId="8" fillId="7" borderId="44" xfId="0" applyFont="1" applyFill="1" applyBorder="1"/>
    <xf numFmtId="0" fontId="6" fillId="7" borderId="57" xfId="0" applyFont="1" applyFill="1" applyBorder="1"/>
    <xf numFmtId="0" fontId="6" fillId="7" borderId="58" xfId="0" applyFont="1" applyFill="1" applyBorder="1"/>
    <xf numFmtId="0" fontId="8" fillId="7" borderId="45" xfId="0" applyFont="1" applyFill="1" applyBorder="1"/>
    <xf numFmtId="0" fontId="8" fillId="7" borderId="46" xfId="0" applyFont="1" applyFill="1" applyBorder="1"/>
    <xf numFmtId="0" fontId="8" fillId="7" borderId="47" xfId="0" applyFont="1" applyFill="1" applyBorder="1"/>
    <xf numFmtId="0" fontId="8" fillId="7" borderId="59" xfId="0" applyFont="1" applyFill="1" applyBorder="1"/>
    <xf numFmtId="0" fontId="8" fillId="7" borderId="60" xfId="0" applyFont="1" applyFill="1" applyBorder="1"/>
    <xf numFmtId="0" fontId="8" fillId="7" borderId="61" xfId="0" applyFont="1" applyFill="1" applyBorder="1"/>
    <xf numFmtId="0" fontId="8" fillId="7" borderId="62" xfId="0" applyFont="1" applyFill="1" applyBorder="1"/>
    <xf numFmtId="0" fontId="8" fillId="7" borderId="48" xfId="0" applyFont="1" applyFill="1" applyBorder="1"/>
    <xf numFmtId="1" fontId="8" fillId="7" borderId="35" xfId="0" applyNumberFormat="1" applyFont="1" applyFill="1" applyBorder="1"/>
    <xf numFmtId="0" fontId="8" fillId="7" borderId="49" xfId="0" applyFont="1" applyFill="1" applyBorder="1"/>
    <xf numFmtId="0" fontId="6" fillId="7" borderId="0" xfId="0" applyFont="1" applyFill="1" applyAlignment="1">
      <alignment horizontal="center"/>
    </xf>
    <xf numFmtId="170" fontId="6" fillId="0" borderId="40" xfId="1" applyNumberFormat="1" applyFont="1" applyBorder="1"/>
    <xf numFmtId="170" fontId="6" fillId="0" borderId="42" xfId="1" applyNumberFormat="1" applyFont="1" applyBorder="1"/>
    <xf numFmtId="170" fontId="6" fillId="0" borderId="43" xfId="1" applyNumberFormat="1" applyFont="1" applyBorder="1"/>
    <xf numFmtId="170" fontId="6" fillId="0" borderId="44" xfId="1" applyNumberFormat="1" applyFont="1" applyBorder="1"/>
    <xf numFmtId="170" fontId="6" fillId="0" borderId="47" xfId="1" applyNumberFormat="1" applyFont="1" applyBorder="1"/>
    <xf numFmtId="0" fontId="6" fillId="8" borderId="0" xfId="0" applyFont="1" applyFill="1" applyAlignment="1">
      <alignment horizontal="left"/>
    </xf>
    <xf numFmtId="0" fontId="6" fillId="8" borderId="0" xfId="0" applyFont="1" applyFill="1"/>
    <xf numFmtId="0" fontId="7" fillId="8" borderId="0" xfId="0" applyFont="1" applyFill="1" applyAlignment="1">
      <alignment horizontal="left" vertical="center"/>
    </xf>
    <xf numFmtId="0" fontId="8" fillId="8" borderId="0" xfId="0" applyFont="1" applyFill="1" applyAlignment="1">
      <alignment horizontal="center" wrapText="1"/>
    </xf>
    <xf numFmtId="0" fontId="8" fillId="8" borderId="1" xfId="0" applyFont="1" applyFill="1" applyBorder="1" applyAlignment="1">
      <alignment horizontal="left" vertical="center"/>
    </xf>
    <xf numFmtId="0" fontId="8" fillId="8" borderId="65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wrapText="1"/>
    </xf>
    <xf numFmtId="0" fontId="8" fillId="8" borderId="68" xfId="0" applyFont="1" applyFill="1" applyBorder="1" applyAlignment="1">
      <alignment horizontal="center" wrapText="1"/>
    </xf>
    <xf numFmtId="165" fontId="8" fillId="8" borderId="6" xfId="0" applyNumberFormat="1" applyFont="1" applyFill="1" applyBorder="1" applyAlignment="1">
      <alignment horizontal="center" wrapText="1"/>
    </xf>
    <xf numFmtId="165" fontId="8" fillId="8" borderId="7" xfId="0" applyNumberFormat="1" applyFont="1" applyFill="1" applyBorder="1" applyAlignment="1">
      <alignment horizontal="center" wrapText="1"/>
    </xf>
    <xf numFmtId="165" fontId="8" fillId="8" borderId="69" xfId="0" applyNumberFormat="1" applyFont="1" applyFill="1" applyBorder="1" applyAlignment="1">
      <alignment horizontal="center" wrapText="1"/>
    </xf>
    <xf numFmtId="0" fontId="6" fillId="8" borderId="63" xfId="0" applyFont="1" applyFill="1" applyBorder="1" applyAlignment="1">
      <alignment horizontal="center"/>
    </xf>
    <xf numFmtId="0" fontId="6" fillId="8" borderId="70" xfId="0" applyFont="1" applyFill="1" applyBorder="1" applyAlignment="1">
      <alignment wrapText="1"/>
    </xf>
    <xf numFmtId="3" fontId="6" fillId="8" borderId="40" xfId="0" applyNumberFormat="1" applyFont="1" applyFill="1" applyBorder="1"/>
    <xf numFmtId="3" fontId="6" fillId="8" borderId="41" xfId="0" applyNumberFormat="1" applyFont="1" applyFill="1" applyBorder="1"/>
    <xf numFmtId="172" fontId="6" fillId="8" borderId="42" xfId="0" applyNumberFormat="1" applyFont="1" applyFill="1" applyBorder="1"/>
    <xf numFmtId="0" fontId="6" fillId="8" borderId="28" xfId="0" applyFont="1" applyFill="1" applyBorder="1" applyAlignment="1">
      <alignment horizontal="center"/>
    </xf>
    <xf numFmtId="0" fontId="6" fillId="8" borderId="71" xfId="0" applyFont="1" applyFill="1" applyBorder="1" applyAlignment="1">
      <alignment wrapText="1"/>
    </xf>
    <xf numFmtId="3" fontId="6" fillId="8" borderId="43" xfId="0" applyNumberFormat="1" applyFont="1" applyFill="1" applyBorder="1"/>
    <xf numFmtId="3" fontId="6" fillId="8" borderId="39" xfId="0" applyNumberFormat="1" applyFont="1" applyFill="1" applyBorder="1"/>
    <xf numFmtId="172" fontId="6" fillId="8" borderId="44" xfId="0" applyNumberFormat="1" applyFont="1" applyFill="1" applyBorder="1"/>
    <xf numFmtId="0" fontId="17" fillId="8" borderId="0" xfId="108" applyFont="1" applyFill="1" applyBorder="1" applyAlignment="1" applyProtection="1">
      <alignment horizontal="right"/>
    </xf>
    <xf numFmtId="0" fontId="6" fillId="8" borderId="64" xfId="0" applyFont="1" applyFill="1" applyBorder="1" applyAlignment="1">
      <alignment horizontal="center"/>
    </xf>
    <xf numFmtId="0" fontId="6" fillId="8" borderId="74" xfId="0" applyFont="1" applyFill="1" applyBorder="1" applyAlignment="1">
      <alignment wrapText="1"/>
    </xf>
    <xf numFmtId="3" fontId="6" fillId="8" borderId="45" xfId="0" applyNumberFormat="1" applyFont="1" applyFill="1" applyBorder="1"/>
    <xf numFmtId="3" fontId="6" fillId="8" borderId="46" xfId="0" applyNumberFormat="1" applyFont="1" applyFill="1" applyBorder="1"/>
    <xf numFmtId="172" fontId="6" fillId="8" borderId="47" xfId="0" applyNumberFormat="1" applyFont="1" applyFill="1" applyBorder="1"/>
    <xf numFmtId="0" fontId="8" fillId="8" borderId="40" xfId="0" applyFont="1" applyFill="1" applyBorder="1" applyAlignment="1">
      <alignment horizontal="center"/>
    </xf>
    <xf numFmtId="3" fontId="8" fillId="8" borderId="41" xfId="0" applyNumberFormat="1" applyFont="1" applyFill="1" applyBorder="1" applyAlignment="1">
      <alignment wrapText="1"/>
    </xf>
    <xf numFmtId="3" fontId="8" fillId="8" borderId="76" xfId="0" applyNumberFormat="1" applyFont="1" applyFill="1" applyBorder="1"/>
    <xf numFmtId="164" fontId="8" fillId="8" borderId="77" xfId="0" applyNumberFormat="1" applyFont="1" applyFill="1" applyBorder="1"/>
    <xf numFmtId="0" fontId="8" fillId="8" borderId="0" xfId="0" applyFont="1" applyFill="1"/>
    <xf numFmtId="0" fontId="8" fillId="8" borderId="78" xfId="0" applyFont="1" applyFill="1" applyBorder="1" applyAlignment="1">
      <alignment horizontal="center"/>
    </xf>
    <xf numFmtId="3" fontId="8" fillId="8" borderId="79" xfId="0" applyNumberFormat="1" applyFont="1" applyFill="1" applyBorder="1" applyAlignment="1">
      <alignment wrapText="1"/>
    </xf>
    <xf numFmtId="3" fontId="8" fillId="8" borderId="79" xfId="0" applyNumberFormat="1" applyFont="1" applyFill="1" applyBorder="1"/>
    <xf numFmtId="164" fontId="8" fillId="8" borderId="80" xfId="0" applyNumberFormat="1" applyFont="1" applyFill="1" applyBorder="1"/>
    <xf numFmtId="0" fontId="6" fillId="8" borderId="45" xfId="0" applyFont="1" applyFill="1" applyBorder="1" applyAlignment="1">
      <alignment horizontal="center"/>
    </xf>
    <xf numFmtId="3" fontId="6" fillId="8" borderId="46" xfId="0" applyNumberFormat="1" applyFont="1" applyFill="1" applyBorder="1" applyAlignment="1">
      <alignment wrapText="1"/>
    </xf>
    <xf numFmtId="164" fontId="6" fillId="8" borderId="47" xfId="0" applyNumberFormat="1" applyFont="1" applyFill="1" applyBorder="1"/>
    <xf numFmtId="3" fontId="6" fillId="8" borderId="41" xfId="0" applyNumberFormat="1" applyFont="1" applyFill="1" applyBorder="1" applyAlignment="1">
      <alignment wrapText="1"/>
    </xf>
    <xf numFmtId="164" fontId="6" fillId="8" borderId="42" xfId="0" applyNumberFormat="1" applyFont="1" applyFill="1" applyBorder="1"/>
    <xf numFmtId="0" fontId="8" fillId="8" borderId="43" xfId="0" applyFont="1" applyFill="1" applyBorder="1" applyAlignment="1">
      <alignment horizontal="center"/>
    </xf>
    <xf numFmtId="3" fontId="6" fillId="8" borderId="39" xfId="0" applyNumberFormat="1" applyFont="1" applyFill="1" applyBorder="1" applyAlignment="1">
      <alignment wrapText="1"/>
    </xf>
    <xf numFmtId="164" fontId="6" fillId="8" borderId="44" xfId="0" applyNumberFormat="1" applyFont="1" applyFill="1" applyBorder="1"/>
    <xf numFmtId="0" fontId="8" fillId="8" borderId="45" xfId="0" applyFont="1" applyFill="1" applyBorder="1" applyAlignment="1">
      <alignment horizontal="center"/>
    </xf>
    <xf numFmtId="0" fontId="8" fillId="8" borderId="75" xfId="0" applyFont="1" applyFill="1" applyBorder="1" applyAlignment="1">
      <alignment horizontal="center"/>
    </xf>
    <xf numFmtId="3" fontId="6" fillId="8" borderId="76" xfId="0" applyNumberFormat="1" applyFont="1" applyFill="1" applyBorder="1" applyAlignment="1">
      <alignment wrapText="1"/>
    </xf>
    <xf numFmtId="3" fontId="6" fillId="8" borderId="76" xfId="0" applyNumberFormat="1" applyFont="1" applyFill="1" applyBorder="1"/>
    <xf numFmtId="164" fontId="6" fillId="8" borderId="77" xfId="0" applyNumberFormat="1" applyFont="1" applyFill="1" applyBorder="1"/>
    <xf numFmtId="0" fontId="6" fillId="8" borderId="0" xfId="0" applyFont="1" applyFill="1" applyAlignment="1"/>
    <xf numFmtId="0" fontId="6" fillId="8" borderId="0" xfId="0" applyFont="1" applyFill="1" applyAlignment="1">
      <alignment horizontal="center"/>
    </xf>
    <xf numFmtId="0" fontId="6" fillId="0" borderId="81" xfId="0" applyFont="1" applyBorder="1"/>
    <xf numFmtId="0" fontId="6" fillId="0" borderId="82" xfId="0" applyFont="1" applyBorder="1"/>
    <xf numFmtId="3" fontId="6" fillId="0" borderId="50" xfId="0" applyNumberFormat="1" applyFont="1" applyBorder="1"/>
    <xf numFmtId="3" fontId="6" fillId="0" borderId="17" xfId="0" applyNumberFormat="1" applyFont="1" applyBorder="1"/>
    <xf numFmtId="0" fontId="13" fillId="9" borderId="0" xfId="7" applyFont="1" applyFill="1" applyAlignment="1"/>
    <xf numFmtId="0" fontId="11" fillId="9" borderId="0" xfId="7" applyFont="1" applyFill="1" applyAlignment="1">
      <alignment horizontal="center"/>
    </xf>
    <xf numFmtId="0" fontId="14" fillId="0" borderId="0" xfId="151" applyNumberFormat="1" applyFont="1" applyBorder="1"/>
    <xf numFmtId="3" fontId="14" fillId="0" borderId="0" xfId="151" applyNumberFormat="1" applyFont="1" applyBorder="1"/>
    <xf numFmtId="1" fontId="15" fillId="0" borderId="36" xfId="151" applyNumberFormat="1" applyFont="1" applyBorder="1" applyAlignment="1">
      <alignment vertical="center"/>
    </xf>
    <xf numFmtId="0" fontId="15" fillId="0" borderId="38" xfId="151" applyNumberFormat="1" applyFont="1" applyBorder="1" applyAlignment="1">
      <alignment vertical="center"/>
    </xf>
    <xf numFmtId="3" fontId="15" fillId="4" borderId="37" xfId="152" applyNumberFormat="1" applyFont="1" applyFill="1" applyBorder="1" applyAlignment="1">
      <alignment horizontal="right" vertical="center"/>
    </xf>
    <xf numFmtId="3" fontId="15" fillId="0" borderId="37" xfId="152" applyNumberFormat="1" applyFont="1" applyBorder="1" applyAlignment="1">
      <alignment horizontal="right" vertical="center"/>
    </xf>
    <xf numFmtId="0" fontId="15" fillId="0" borderId="0" xfId="153" applyNumberFormat="1" applyFont="1" applyBorder="1"/>
    <xf numFmtId="3" fontId="15" fillId="4" borderId="0" xfId="152" applyNumberFormat="1" applyFont="1" applyFill="1" applyBorder="1" applyAlignment="1"/>
    <xf numFmtId="3" fontId="14" fillId="0" borderId="0" xfId="152" applyNumberFormat="1" applyFont="1" applyBorder="1" applyAlignment="1">
      <alignment horizontal="right"/>
    </xf>
    <xf numFmtId="3" fontId="14" fillId="9" borderId="0" xfId="152" applyNumberFormat="1" applyFont="1" applyFill="1" applyBorder="1" applyAlignment="1">
      <alignment horizontal="right"/>
    </xf>
    <xf numFmtId="0" fontId="15" fillId="0" borderId="0" xfId="0" applyFont="1"/>
    <xf numFmtId="0" fontId="15" fillId="0" borderId="38" xfId="0" applyFont="1" applyBorder="1"/>
    <xf numFmtId="1" fontId="15" fillId="0" borderId="0" xfId="7" applyNumberFormat="1" applyFont="1" applyBorder="1" applyAlignment="1">
      <alignment horizontal="right" vertical="center"/>
    </xf>
    <xf numFmtId="0" fontId="15" fillId="0" borderId="38" xfId="153" applyNumberFormat="1" applyFont="1" applyBorder="1"/>
    <xf numFmtId="3" fontId="15" fillId="4" borderId="38" xfId="152" applyNumberFormat="1" applyFont="1" applyFill="1" applyBorder="1" applyAlignment="1"/>
    <xf numFmtId="3" fontId="14" fillId="0" borderId="38" xfId="152" applyNumberFormat="1" applyFont="1" applyBorder="1" applyAlignment="1">
      <alignment horizontal="right"/>
    </xf>
    <xf numFmtId="3" fontId="23" fillId="0" borderId="38" xfId="152" applyNumberFormat="1" applyFont="1" applyBorder="1" applyAlignment="1">
      <alignment horizontal="right"/>
    </xf>
    <xf numFmtId="0" fontId="24" fillId="0" borderId="0" xfId="0" applyFont="1" applyBorder="1"/>
    <xf numFmtId="3" fontId="14" fillId="0" borderId="0" xfId="152" applyNumberFormat="1" applyFont="1" applyFill="1" applyBorder="1" applyAlignment="1">
      <alignment horizontal="right"/>
    </xf>
    <xf numFmtId="3" fontId="11" fillId="0" borderId="37" xfId="0" applyNumberFormat="1" applyFont="1" applyFill="1" applyBorder="1"/>
    <xf numFmtId="3" fontId="11" fillId="0" borderId="37" xfId="0" applyNumberFormat="1" applyFont="1" applyBorder="1"/>
    <xf numFmtId="3" fontId="14" fillId="0" borderId="37" xfId="152" applyNumberFormat="1" applyFont="1" applyFill="1" applyBorder="1" applyAlignment="1">
      <alignment horizontal="right"/>
    </xf>
    <xf numFmtId="0" fontId="25" fillId="0" borderId="0" xfId="0" applyFont="1" applyFill="1" applyBorder="1" applyAlignment="1"/>
    <xf numFmtId="3" fontId="6" fillId="0" borderId="84" xfId="0" applyNumberFormat="1" applyFont="1" applyBorder="1"/>
    <xf numFmtId="166" fontId="0" fillId="0" borderId="77" xfId="2" applyFont="1" applyFill="1" applyBorder="1"/>
    <xf numFmtId="0" fontId="8" fillId="0" borderId="87" xfId="0" applyFont="1" applyBorder="1" applyAlignment="1">
      <alignment horizontal="center" wrapText="1"/>
    </xf>
    <xf numFmtId="0" fontId="8" fillId="0" borderId="88" xfId="0" applyFont="1" applyBorder="1" applyAlignment="1">
      <alignment horizontal="center" wrapText="1"/>
    </xf>
    <xf numFmtId="0" fontId="25" fillId="0" borderId="88" xfId="0" applyFont="1" applyBorder="1" applyAlignment="1">
      <alignment wrapText="1"/>
    </xf>
    <xf numFmtId="0" fontId="25" fillId="0" borderId="89" xfId="0" applyFont="1" applyBorder="1" applyAlignment="1">
      <alignment wrapText="1"/>
    </xf>
    <xf numFmtId="3" fontId="8" fillId="0" borderId="40" xfId="0" applyNumberFormat="1" applyFont="1" applyBorder="1"/>
    <xf numFmtId="0" fontId="6" fillId="0" borderId="39" xfId="0" applyFont="1" applyBorder="1"/>
    <xf numFmtId="0" fontId="6" fillId="0" borderId="43" xfId="0" applyFont="1" applyBorder="1"/>
    <xf numFmtId="0" fontId="6" fillId="0" borderId="44" xfId="0" applyFont="1" applyBorder="1"/>
    <xf numFmtId="0" fontId="6" fillId="0" borderId="45" xfId="0" applyFont="1" applyBorder="1"/>
    <xf numFmtId="0" fontId="6" fillId="0" borderId="46" xfId="0" applyFont="1" applyBorder="1"/>
    <xf numFmtId="0" fontId="6" fillId="0" borderId="47" xfId="0" applyFont="1" applyBorder="1"/>
    <xf numFmtId="0" fontId="8" fillId="0" borderId="41" xfId="0" applyFont="1" applyBorder="1"/>
    <xf numFmtId="0" fontId="8" fillId="0" borderId="42" xfId="0" applyFont="1" applyBorder="1"/>
    <xf numFmtId="0" fontId="6" fillId="0" borderId="84" xfId="0" applyFont="1" applyFill="1" applyBorder="1"/>
    <xf numFmtId="0" fontId="6" fillId="0" borderId="85" xfId="0" applyFont="1" applyFill="1" applyBorder="1"/>
    <xf numFmtId="0" fontId="6" fillId="0" borderId="86" xfId="0" applyFont="1" applyFill="1" applyBorder="1"/>
    <xf numFmtId="0" fontId="6" fillId="0" borderId="90" xfId="0" applyFont="1" applyBorder="1"/>
    <xf numFmtId="3" fontId="8" fillId="0" borderId="92" xfId="0" applyNumberFormat="1" applyFont="1" applyFill="1" applyBorder="1" applyAlignment="1">
      <alignment wrapText="1"/>
    </xf>
    <xf numFmtId="0" fontId="8" fillId="0" borderId="40" xfId="0" applyFont="1" applyBorder="1"/>
    <xf numFmtId="0" fontId="8" fillId="0" borderId="92" xfId="0" applyFont="1" applyBorder="1"/>
    <xf numFmtId="3" fontId="6" fillId="0" borderId="93" xfId="0" applyNumberFormat="1" applyFont="1" applyFill="1" applyBorder="1" applyAlignment="1">
      <alignment wrapText="1"/>
    </xf>
    <xf numFmtId="0" fontId="6" fillId="0" borderId="93" xfId="0" applyFont="1" applyBorder="1"/>
    <xf numFmtId="3" fontId="6" fillId="0" borderId="94" xfId="0" applyNumberFormat="1" applyFont="1" applyFill="1" applyBorder="1" applyAlignment="1">
      <alignment wrapText="1"/>
    </xf>
    <xf numFmtId="0" fontId="6" fillId="0" borderId="94" xfId="0" applyFont="1" applyBorder="1"/>
    <xf numFmtId="0" fontId="6" fillId="5" borderId="40" xfId="0" applyFont="1" applyFill="1" applyBorder="1"/>
    <xf numFmtId="0" fontId="6" fillId="5" borderId="41" xfId="0" applyFont="1" applyFill="1" applyBorder="1"/>
    <xf numFmtId="0" fontId="6" fillId="5" borderId="42" xfId="0" applyFont="1" applyFill="1" applyBorder="1"/>
    <xf numFmtId="0" fontId="6" fillId="5" borderId="31" xfId="0" applyFont="1" applyFill="1" applyBorder="1"/>
    <xf numFmtId="0" fontId="6" fillId="5" borderId="43" xfId="0" applyFont="1" applyFill="1" applyBorder="1"/>
    <xf numFmtId="0" fontId="6" fillId="5" borderId="39" xfId="0" applyFont="1" applyFill="1" applyBorder="1"/>
    <xf numFmtId="0" fontId="6" fillId="5" borderId="44" xfId="0" applyFont="1" applyFill="1" applyBorder="1"/>
    <xf numFmtId="0" fontId="6" fillId="5" borderId="17" xfId="0" applyFont="1" applyFill="1" applyBorder="1"/>
    <xf numFmtId="0" fontId="6" fillId="5" borderId="45" xfId="0" applyFont="1" applyFill="1" applyBorder="1"/>
    <xf numFmtId="0" fontId="6" fillId="5" borderId="46" xfId="0" applyFont="1" applyFill="1" applyBorder="1"/>
    <xf numFmtId="0" fontId="6" fillId="5" borderId="47" xfId="0" applyFont="1" applyFill="1" applyBorder="1"/>
    <xf numFmtId="0" fontId="6" fillId="5" borderId="21" xfId="0" applyFont="1" applyFill="1" applyBorder="1"/>
    <xf numFmtId="0" fontId="6" fillId="5" borderId="81" xfId="0" applyFont="1" applyFill="1" applyBorder="1"/>
    <xf numFmtId="0" fontId="6" fillId="5" borderId="82" xfId="0" applyFont="1" applyFill="1" applyBorder="1"/>
    <xf numFmtId="0" fontId="6" fillId="5" borderId="83" xfId="0" applyFont="1" applyFill="1" applyBorder="1"/>
    <xf numFmtId="0" fontId="0" fillId="0" borderId="0" xfId="0" applyFont="1"/>
    <xf numFmtId="0" fontId="25" fillId="0" borderId="97" xfId="0" applyFont="1" applyBorder="1" applyAlignment="1">
      <alignment wrapText="1"/>
    </xf>
    <xf numFmtId="0" fontId="26" fillId="0" borderId="97" xfId="0" applyFont="1" applyBorder="1" applyAlignment="1">
      <alignment wrapText="1"/>
    </xf>
    <xf numFmtId="3" fontId="0" fillId="0" borderId="39" xfId="0" applyNumberFormat="1" applyFont="1" applyBorder="1"/>
    <xf numFmtId="166" fontId="0" fillId="0" borderId="98" xfId="2" applyFont="1" applyFill="1" applyBorder="1"/>
    <xf numFmtId="3" fontId="0" fillId="0" borderId="40" xfId="0" applyNumberFormat="1" applyFont="1" applyBorder="1"/>
    <xf numFmtId="3" fontId="0" fillId="0" borderId="41" xfId="0" applyNumberFormat="1" applyFont="1" applyBorder="1"/>
    <xf numFmtId="3" fontId="0" fillId="0" borderId="42" xfId="0" applyNumberFormat="1" applyFont="1" applyBorder="1"/>
    <xf numFmtId="3" fontId="0" fillId="0" borderId="43" xfId="0" applyNumberFormat="1" applyFont="1" applyBorder="1"/>
    <xf numFmtId="3" fontId="0" fillId="0" borderId="44" xfId="0" applyNumberFormat="1" applyFont="1" applyBorder="1"/>
    <xf numFmtId="3" fontId="0" fillId="0" borderId="45" xfId="0" applyNumberFormat="1" applyFont="1" applyBorder="1"/>
    <xf numFmtId="3" fontId="0" fillId="0" borderId="46" xfId="0" applyNumberFormat="1" applyFont="1" applyBorder="1"/>
    <xf numFmtId="3" fontId="0" fillId="0" borderId="47" xfId="0" applyNumberFormat="1" applyFont="1" applyBorder="1"/>
    <xf numFmtId="3" fontId="6" fillId="0" borderId="86" xfId="0" applyNumberFormat="1" applyFont="1" applyBorder="1"/>
    <xf numFmtId="3" fontId="6" fillId="0" borderId="99" xfId="0" applyNumberFormat="1" applyFont="1" applyBorder="1"/>
    <xf numFmtId="0" fontId="8" fillId="0" borderId="40" xfId="0" applyFont="1" applyBorder="1" applyAlignment="1">
      <alignment horizontal="center"/>
    </xf>
    <xf numFmtId="3" fontId="8" fillId="0" borderId="41" xfId="0" applyNumberFormat="1" applyFont="1" applyBorder="1"/>
    <xf numFmtId="1" fontId="8" fillId="0" borderId="42" xfId="0" applyNumberFormat="1" applyFont="1" applyBorder="1"/>
    <xf numFmtId="0" fontId="8" fillId="0" borderId="43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3" fontId="8" fillId="0" borderId="100" xfId="0" applyNumberFormat="1" applyFont="1" applyFill="1" applyBorder="1" applyAlignment="1">
      <alignment wrapText="1"/>
    </xf>
    <xf numFmtId="3" fontId="6" fillId="0" borderId="101" xfId="0" applyNumberFormat="1" applyFont="1" applyFill="1" applyBorder="1" applyAlignment="1">
      <alignment wrapText="1"/>
    </xf>
    <xf numFmtId="1" fontId="6" fillId="0" borderId="44" xfId="0" applyNumberFormat="1" applyFont="1" applyBorder="1"/>
    <xf numFmtId="1" fontId="6" fillId="0" borderId="39" xfId="0" applyNumberFormat="1" applyFont="1" applyBorder="1"/>
    <xf numFmtId="3" fontId="6" fillId="0" borderId="102" xfId="0" applyNumberFormat="1" applyFont="1" applyFill="1" applyBorder="1" applyAlignment="1">
      <alignment wrapText="1"/>
    </xf>
    <xf numFmtId="0" fontId="6" fillId="0" borderId="74" xfId="0" applyFont="1" applyFill="1" applyBorder="1" applyAlignment="1">
      <alignment horizontal="center"/>
    </xf>
    <xf numFmtId="0" fontId="6" fillId="0" borderId="74" xfId="0" applyFont="1" applyFill="1" applyBorder="1" applyAlignment="1">
      <alignment wrapText="1"/>
    </xf>
    <xf numFmtId="0" fontId="6" fillId="0" borderId="45" xfId="0" applyFont="1" applyBorder="1" applyAlignment="1">
      <alignment horizontal="center"/>
    </xf>
    <xf numFmtId="1" fontId="6" fillId="0" borderId="47" xfId="0" applyNumberFormat="1" applyFont="1" applyBorder="1"/>
    <xf numFmtId="0" fontId="6" fillId="0" borderId="103" xfId="0" applyFont="1" applyBorder="1" applyAlignment="1">
      <alignment horizontal="center"/>
    </xf>
    <xf numFmtId="0" fontId="6" fillId="0" borderId="104" xfId="0" applyFont="1" applyBorder="1" applyAlignment="1">
      <alignment horizontal="center"/>
    </xf>
    <xf numFmtId="0" fontId="6" fillId="0" borderId="105" xfId="0" applyFont="1" applyBorder="1" applyAlignment="1">
      <alignment horizontal="center"/>
    </xf>
    <xf numFmtId="3" fontId="6" fillId="0" borderId="91" xfId="0" applyNumberFormat="1" applyFont="1" applyBorder="1"/>
    <xf numFmtId="3" fontId="6" fillId="0" borderId="96" xfId="0" applyNumberFormat="1" applyFont="1" applyBorder="1"/>
    <xf numFmtId="3" fontId="8" fillId="0" borderId="95" xfId="0" applyNumberFormat="1" applyFont="1" applyBorder="1"/>
    <xf numFmtId="0" fontId="11" fillId="0" borderId="38" xfId="0" applyFont="1" applyBorder="1"/>
    <xf numFmtId="0" fontId="14" fillId="0" borderId="37" xfId="0" applyFont="1" applyBorder="1" applyAlignment="1">
      <alignment wrapText="1"/>
    </xf>
    <xf numFmtId="170" fontId="6" fillId="0" borderId="84" xfId="1" applyNumberFormat="1" applyFont="1" applyBorder="1"/>
    <xf numFmtId="170" fontId="6" fillId="0" borderId="86" xfId="1" applyNumberFormat="1" applyFont="1" applyBorder="1"/>
    <xf numFmtId="170" fontId="8" fillId="0" borderId="42" xfId="1" applyNumberFormat="1" applyFont="1" applyBorder="1"/>
    <xf numFmtId="0" fontId="8" fillId="0" borderId="103" xfId="0" applyFont="1" applyBorder="1" applyAlignment="1">
      <alignment horizontal="center"/>
    </xf>
    <xf numFmtId="170" fontId="8" fillId="0" borderId="95" xfId="1" applyNumberFormat="1" applyFont="1" applyBorder="1"/>
    <xf numFmtId="170" fontId="6" fillId="0" borderId="91" xfId="1" applyNumberFormat="1" applyFont="1" applyBorder="1"/>
    <xf numFmtId="170" fontId="6" fillId="0" borderId="96" xfId="1" applyNumberFormat="1" applyFont="1" applyBorder="1"/>
    <xf numFmtId="3" fontId="0" fillId="0" borderId="84" xfId="0" applyNumberFormat="1" applyFont="1" applyBorder="1"/>
    <xf numFmtId="3" fontId="0" fillId="0" borderId="85" xfId="0" applyNumberFormat="1" applyFont="1" applyBorder="1"/>
    <xf numFmtId="3" fontId="0" fillId="0" borderId="86" xfId="0" applyNumberFormat="1" applyFont="1" applyBorder="1"/>
    <xf numFmtId="166" fontId="0" fillId="0" borderId="106" xfId="2" applyFont="1" applyFill="1" applyBorder="1"/>
    <xf numFmtId="166" fontId="0" fillId="0" borderId="80" xfId="2" applyFont="1" applyFill="1" applyBorder="1"/>
    <xf numFmtId="3" fontId="0" fillId="0" borderId="41" xfId="0" applyNumberFormat="1" applyBorder="1"/>
    <xf numFmtId="166" fontId="0" fillId="0" borderId="42" xfId="2" applyFont="1" applyBorder="1"/>
    <xf numFmtId="166" fontId="4" fillId="0" borderId="47" xfId="2" applyFont="1" applyBorder="1"/>
    <xf numFmtId="166" fontId="0" fillId="0" borderId="95" xfId="2" applyFont="1" applyFill="1" applyBorder="1"/>
    <xf numFmtId="166" fontId="4" fillId="0" borderId="96" xfId="2" applyFont="1" applyFill="1" applyBorder="1"/>
    <xf numFmtId="3" fontId="0" fillId="0" borderId="40" xfId="0" applyNumberFormat="1" applyBorder="1"/>
    <xf numFmtId="3" fontId="0" fillId="0" borderId="42" xfId="0" applyNumberFormat="1" applyBorder="1"/>
    <xf numFmtId="0" fontId="8" fillId="8" borderId="66" xfId="0" applyFont="1" applyFill="1" applyBorder="1" applyAlignment="1">
      <alignment horizontal="center"/>
    </xf>
    <xf numFmtId="0" fontId="8" fillId="8" borderId="67" xfId="0" applyFont="1" applyFill="1" applyBorder="1" applyAlignment="1">
      <alignment horizontal="center"/>
    </xf>
    <xf numFmtId="0" fontId="0" fillId="0" borderId="3" xfId="0" applyFill="1" applyBorder="1"/>
    <xf numFmtId="0" fontId="8" fillId="0" borderId="3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</cellXfs>
  <cellStyles count="155">
    <cellStyle name="Hyperkobling 2" xfId="40"/>
    <cellStyle name="Komma" xfId="1" builtinId="3" customBuiltin="1"/>
    <cellStyle name="Komma 2" xfId="12"/>
    <cellStyle name="Komma 2 2" xfId="152"/>
    <cellStyle name="Komma 3" xfId="21"/>
    <cellStyle name="Normal" xfId="0" builtinId="0" customBuiltin="1"/>
    <cellStyle name="Normal 10" xfId="47"/>
    <cellStyle name="Normal 10 2" xfId="108"/>
    <cellStyle name="Normal 10 3" xfId="116"/>
    <cellStyle name="Normal 10 3 2" xfId="150"/>
    <cellStyle name="Normal 10 4" xfId="84"/>
    <cellStyle name="Normal 11" xfId="14"/>
    <cellStyle name="Normal 11 2" xfId="78"/>
    <cellStyle name="Normal 12" xfId="54"/>
    <cellStyle name="Normal 2" xfId="3"/>
    <cellStyle name="Normal 2 2" xfId="41"/>
    <cellStyle name="Normal 2 2 2" xfId="91"/>
    <cellStyle name="Normal 2 2 3" xfId="69"/>
    <cellStyle name="Normal 2 3" xfId="18"/>
    <cellStyle name="Normal 2 3 2" xfId="90"/>
    <cellStyle name="Normal 2 4" xfId="98"/>
    <cellStyle name="Normal 3" xfId="8"/>
    <cellStyle name="Normal 3 2" xfId="22"/>
    <cellStyle name="Normal 3 2 2" xfId="100"/>
    <cellStyle name="Normal 3 2 3" xfId="80"/>
    <cellStyle name="Normal 3 3" xfId="15"/>
    <cellStyle name="Normal 3 3 2" xfId="88"/>
    <cellStyle name="Normal 3 4" xfId="97"/>
    <cellStyle name="Normal 3 5" xfId="109"/>
    <cellStyle name="Normal 3 5 2" xfId="143"/>
    <cellStyle name="Normal 3 6" xfId="77"/>
    <cellStyle name="Normal 4" xfId="10"/>
    <cellStyle name="Normal 4 10" xfId="55"/>
    <cellStyle name="Normal 4 2" xfId="25"/>
    <cellStyle name="Normal 4 2 2" xfId="33"/>
    <cellStyle name="Normal 4 2 2 2" xfId="135"/>
    <cellStyle name="Normal 4 2 2 3" xfId="63"/>
    <cellStyle name="Normal 4 2 3" xfId="37"/>
    <cellStyle name="Normal 4 2 3 2" xfId="67"/>
    <cellStyle name="Normal 4 2 4" xfId="120"/>
    <cellStyle name="Normal 4 2 5" xfId="131"/>
    <cellStyle name="Normal 4 2 6" xfId="139"/>
    <cellStyle name="Normal 4 2 7" xfId="125"/>
    <cellStyle name="Normal 4 2 8" xfId="57"/>
    <cellStyle name="Normal 4 2_MAL2T-2014A.XLS" xfId="141"/>
    <cellStyle name="Normal 4 3" xfId="28"/>
    <cellStyle name="Normal 4 3 2" xfId="50"/>
    <cellStyle name="Normal 4 3 2 2" xfId="133"/>
    <cellStyle name="Normal 4 3 2 3" xfId="72"/>
    <cellStyle name="Normal 4 3 3" xfId="117"/>
    <cellStyle name="Normal 4 3 4" xfId="122"/>
    <cellStyle name="Normal 4 3 5" xfId="128"/>
    <cellStyle name="Normal 4 3 6" xfId="60"/>
    <cellStyle name="Normal 4 3_MAL2T-2014A.XLS" xfId="142"/>
    <cellStyle name="Normal 4 4" xfId="29"/>
    <cellStyle name="Normal 4 4 2" xfId="52"/>
    <cellStyle name="Normal 4 4 2 2" xfId="74"/>
    <cellStyle name="Normal 4 4 3" xfId="61"/>
    <cellStyle name="Normal 4 5" xfId="35"/>
    <cellStyle name="Normal 4 5 2" xfId="65"/>
    <cellStyle name="Normal 4 6" xfId="23"/>
    <cellStyle name="Normal 4 6 2" xfId="118"/>
    <cellStyle name="Normal 4 7" xfId="129"/>
    <cellStyle name="Normal 4 8" xfId="137"/>
    <cellStyle name="Normal 4 9" xfId="123"/>
    <cellStyle name="Normal 4_MAL1K-2014A.XLS" xfId="42"/>
    <cellStyle name="Normal 5" xfId="13"/>
    <cellStyle name="Normal 5 2" xfId="32"/>
    <cellStyle name="Normal 5 2 2" xfId="103"/>
    <cellStyle name="Normal 5 2 3" xfId="111"/>
    <cellStyle name="Normal 5 2 3 2" xfId="145"/>
    <cellStyle name="Normal 5 2 4" xfId="79"/>
    <cellStyle name="Normal 5 3" xfId="39"/>
    <cellStyle name="Normal 5 4" xfId="48"/>
    <cellStyle name="Normal 5 4 2" xfId="70"/>
    <cellStyle name="Normal 5 5" xfId="19"/>
    <cellStyle name="Normal 5 5 2" xfId="99"/>
    <cellStyle name="Normal 5 6" xfId="110"/>
    <cellStyle name="Normal 5 6 2" xfId="144"/>
    <cellStyle name="Normal 6" xfId="43"/>
    <cellStyle name="Normal 6 2" xfId="83"/>
    <cellStyle name="Normal 6 3" xfId="104"/>
    <cellStyle name="Normal 6 4" xfId="112"/>
    <cellStyle name="Normal 6 4 2" xfId="146"/>
    <cellStyle name="Normal 6 5" xfId="76"/>
    <cellStyle name="Normal 7" xfId="45"/>
    <cellStyle name="Normal 7 2" xfId="106"/>
    <cellStyle name="Normal 7 3" xfId="114"/>
    <cellStyle name="Normal 7 3 2" xfId="148"/>
    <cellStyle name="Normal 7 4" xfId="81"/>
    <cellStyle name="Normal 8" xfId="46"/>
    <cellStyle name="Normal 8 2" xfId="96"/>
    <cellStyle name="Normal 8 3" xfId="94"/>
    <cellStyle name="Normal 8 4" xfId="107"/>
    <cellStyle name="Normal 8 5" xfId="115"/>
    <cellStyle name="Normal 8 5 2" xfId="149"/>
    <cellStyle name="Normal 8 6" xfId="86"/>
    <cellStyle name="Normal 9" xfId="44"/>
    <cellStyle name="Normal 9 2" xfId="105"/>
    <cellStyle name="Normal 9 3" xfId="113"/>
    <cellStyle name="Normal 9 3 2" xfId="147"/>
    <cellStyle name="Normal 9 4" xfId="85"/>
    <cellStyle name="Normal_IN9813 2" xfId="153"/>
    <cellStyle name="Normal_IN9828" xfId="7"/>
    <cellStyle name="Normal_SO02ny 2" xfId="151"/>
    <cellStyle name="Prosent" xfId="2" builtinId="5" customBuiltin="1"/>
    <cellStyle name="Prosent 13" xfId="154"/>
    <cellStyle name="Prosent 2" xfId="4"/>
    <cellStyle name="Prosent 2 2" xfId="26"/>
    <cellStyle name="Prosent 2 2 2" xfId="34"/>
    <cellStyle name="Prosent 2 2 2 2" xfId="136"/>
    <cellStyle name="Prosent 2 2 2 3" xfId="64"/>
    <cellStyle name="Prosent 2 2 3" xfId="38"/>
    <cellStyle name="Prosent 2 2 3 2" xfId="68"/>
    <cellStyle name="Prosent 2 2 4" xfId="101"/>
    <cellStyle name="Prosent 2 2 5" xfId="87"/>
    <cellStyle name="Prosent 2 2 5 2" xfId="132"/>
    <cellStyle name="Prosent 2 2 6" xfId="140"/>
    <cellStyle name="Prosent 2 2 7" xfId="126"/>
    <cellStyle name="Prosent 2 2 8" xfId="58"/>
    <cellStyle name="Prosent 2 3" xfId="27"/>
    <cellStyle name="Prosent 2 3 2" xfId="51"/>
    <cellStyle name="Prosent 2 3 2 2" xfId="134"/>
    <cellStyle name="Prosent 2 3 2 3" xfId="73"/>
    <cellStyle name="Prosent 2 3 3" xfId="102"/>
    <cellStyle name="Prosent 2 3 4" xfId="89"/>
    <cellStyle name="Prosent 2 3 4 2" xfId="121"/>
    <cellStyle name="Prosent 2 3 5" xfId="127"/>
    <cellStyle name="Prosent 2 3 6" xfId="59"/>
    <cellStyle name="Prosent 2 4" xfId="24"/>
    <cellStyle name="Prosent 2 4 2" xfId="53"/>
    <cellStyle name="Prosent 2 4 2 2" xfId="75"/>
    <cellStyle name="Prosent 2 4 3" xfId="56"/>
    <cellStyle name="Prosent 2 5" xfId="31"/>
    <cellStyle name="Prosent 2 5 2" xfId="36"/>
    <cellStyle name="Prosent 2 5 2 2" xfId="66"/>
    <cellStyle name="Prosent 2 6" xfId="17"/>
    <cellStyle name="Prosent 2 6 2" xfId="119"/>
    <cellStyle name="Prosent 2 7" xfId="130"/>
    <cellStyle name="Prosent 2 8" xfId="138"/>
    <cellStyle name="Prosent 2 9" xfId="124"/>
    <cellStyle name="Prosent 3" xfId="11"/>
    <cellStyle name="Prosent 3 2" xfId="49"/>
    <cellStyle name="Prosent 3 2 2" xfId="71"/>
    <cellStyle name="Prosent 4" xfId="20"/>
    <cellStyle name="Prosent 5" xfId="30"/>
    <cellStyle name="Prosent 6" xfId="62"/>
    <cellStyle name="Svein" xfId="5"/>
    <cellStyle name="Svein 2" xfId="16"/>
    <cellStyle name="Svein 3" xfId="92"/>
    <cellStyle name="Tusen[0]" xfId="6"/>
    <cellStyle name="Tusenskille 2" xfId="82"/>
    <cellStyle name="Tusenskille 2 2" xfId="95"/>
    <cellStyle name="Tusenskille 2 3" xfId="93"/>
    <cellStyle name="Tusenskille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1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2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3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8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9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0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1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75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6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7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8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79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2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3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89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0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1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2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4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5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6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7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99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0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1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2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04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5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6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7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8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09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0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111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3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4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15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0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1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2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3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4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6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7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8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4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47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U35"/>
  <sheetViews>
    <sheetView showGridLines="0" workbookViewId="0">
      <selection activeCell="N10" sqref="N10"/>
    </sheetView>
  </sheetViews>
  <sheetFormatPr baseColWidth="10" defaultColWidth="11.42578125" defaultRowHeight="12" x14ac:dyDescent="0.2"/>
  <cols>
    <col min="1" max="1" width="4.85546875" style="213" customWidth="1"/>
    <col min="2" max="2" width="22" style="164" bestFit="1" customWidth="1"/>
    <col min="3" max="3" width="16.42578125" style="164" customWidth="1"/>
    <col min="4" max="4" width="16.28515625" style="164" customWidth="1"/>
    <col min="5" max="5" width="17.42578125" style="164" customWidth="1"/>
    <col min="6" max="16384" width="11.42578125" style="164"/>
  </cols>
  <sheetData>
    <row r="1" spans="1:21" x14ac:dyDescent="0.2">
      <c r="A1" s="163" t="s">
        <v>0</v>
      </c>
    </row>
    <row r="2" spans="1:21" x14ac:dyDescent="0.2">
      <c r="A2" s="70" t="s">
        <v>143</v>
      </c>
      <c r="B2" s="55"/>
      <c r="C2" s="55"/>
    </row>
    <row r="3" spans="1:21" x14ac:dyDescent="0.2">
      <c r="A3" s="163" t="s">
        <v>103</v>
      </c>
    </row>
    <row r="4" spans="1:21" x14ac:dyDescent="0.2">
      <c r="A4" s="163"/>
    </row>
    <row r="5" spans="1:21" x14ac:dyDescent="0.2">
      <c r="A5" s="163"/>
    </row>
    <row r="6" spans="1:21" x14ac:dyDescent="0.2">
      <c r="A6" s="163"/>
    </row>
    <row r="8" spans="1:21" s="166" customFormat="1" ht="34.5" customHeight="1" thickBot="1" x14ac:dyDescent="0.25">
      <c r="A8" s="165" t="s">
        <v>103</v>
      </c>
    </row>
    <row r="9" spans="1:21" s="166" customFormat="1" ht="26.25" customHeight="1" thickBot="1" x14ac:dyDescent="0.25">
      <c r="A9" s="167"/>
      <c r="B9" s="168"/>
      <c r="C9" s="340" t="s">
        <v>1</v>
      </c>
      <c r="D9" s="340"/>
      <c r="E9" s="341"/>
    </row>
    <row r="10" spans="1:21" s="166" customFormat="1" ht="73.5" customHeight="1" thickBot="1" x14ac:dyDescent="0.25">
      <c r="A10" s="169" t="s">
        <v>3</v>
      </c>
      <c r="B10" s="170" t="s">
        <v>4</v>
      </c>
      <c r="C10" s="171" t="s">
        <v>122</v>
      </c>
      <c r="D10" s="172" t="s">
        <v>123</v>
      </c>
      <c r="E10" s="173" t="s">
        <v>22</v>
      </c>
    </row>
    <row r="11" spans="1:21" ht="15" customHeight="1" x14ac:dyDescent="0.2">
      <c r="A11" s="174">
        <v>1</v>
      </c>
      <c r="B11" s="175" t="s">
        <v>5</v>
      </c>
      <c r="C11" s="176">
        <v>74</v>
      </c>
      <c r="D11" s="177">
        <v>863</v>
      </c>
      <c r="E11" s="178">
        <f>D11/C11</f>
        <v>11.662162162162161</v>
      </c>
    </row>
    <row r="12" spans="1:21" ht="12.75" customHeight="1" x14ac:dyDescent="0.2">
      <c r="A12" s="179">
        <v>2</v>
      </c>
      <c r="B12" s="180" t="s">
        <v>6</v>
      </c>
      <c r="C12" s="181">
        <v>40</v>
      </c>
      <c r="D12" s="182">
        <v>478</v>
      </c>
      <c r="E12" s="183">
        <f t="shared" ref="E12:E25" si="0">D12/C12</f>
        <v>11.95</v>
      </c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</row>
    <row r="13" spans="1:21" ht="12.75" x14ac:dyDescent="0.2">
      <c r="A13" s="179">
        <v>3</v>
      </c>
      <c r="B13" s="180" t="s">
        <v>7</v>
      </c>
      <c r="C13" s="181">
        <v>48</v>
      </c>
      <c r="D13" s="182">
        <v>631.5</v>
      </c>
      <c r="E13" s="183">
        <f t="shared" si="0"/>
        <v>13.15625</v>
      </c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</row>
    <row r="14" spans="1:21" x14ac:dyDescent="0.2">
      <c r="A14" s="179">
        <v>4</v>
      </c>
      <c r="B14" s="180" t="s">
        <v>8</v>
      </c>
      <c r="C14" s="181">
        <v>27</v>
      </c>
      <c r="D14" s="182">
        <v>353</v>
      </c>
      <c r="E14" s="183">
        <f t="shared" si="0"/>
        <v>13.074074074074074</v>
      </c>
    </row>
    <row r="15" spans="1:21" x14ac:dyDescent="0.2">
      <c r="A15" s="179">
        <v>5</v>
      </c>
      <c r="B15" s="180" t="s">
        <v>9</v>
      </c>
      <c r="C15" s="181">
        <v>41</v>
      </c>
      <c r="D15" s="182">
        <v>529.85</v>
      </c>
      <c r="E15" s="183">
        <f t="shared" si="0"/>
        <v>12.923170731707318</v>
      </c>
    </row>
    <row r="16" spans="1:21" ht="20.25" customHeight="1" x14ac:dyDescent="0.2">
      <c r="A16" s="179">
        <v>6</v>
      </c>
      <c r="B16" s="180" t="s">
        <v>10</v>
      </c>
      <c r="C16" s="181">
        <v>30</v>
      </c>
      <c r="D16" s="182">
        <v>386.25</v>
      </c>
      <c r="E16" s="183">
        <f t="shared" si="0"/>
        <v>12.875</v>
      </c>
    </row>
    <row r="17" spans="1:8" x14ac:dyDescent="0.2">
      <c r="A17" s="179">
        <v>7</v>
      </c>
      <c r="B17" s="180" t="s">
        <v>11</v>
      </c>
      <c r="C17" s="181">
        <v>61</v>
      </c>
      <c r="D17" s="182">
        <v>630</v>
      </c>
      <c r="E17" s="183">
        <f t="shared" si="0"/>
        <v>10.327868852459016</v>
      </c>
    </row>
    <row r="18" spans="1:8" x14ac:dyDescent="0.2">
      <c r="A18" s="179">
        <v>8</v>
      </c>
      <c r="B18" s="180" t="s">
        <v>12</v>
      </c>
      <c r="C18" s="181">
        <v>61</v>
      </c>
      <c r="D18" s="182">
        <v>808.6</v>
      </c>
      <c r="E18" s="183">
        <f t="shared" si="0"/>
        <v>13.255737704918033</v>
      </c>
    </row>
    <row r="19" spans="1:8" x14ac:dyDescent="0.2">
      <c r="A19" s="179">
        <v>9</v>
      </c>
      <c r="B19" s="180" t="s">
        <v>13</v>
      </c>
      <c r="C19" s="181">
        <v>54</v>
      </c>
      <c r="D19" s="182">
        <v>630</v>
      </c>
      <c r="E19" s="183">
        <f t="shared" si="0"/>
        <v>11.666666666666666</v>
      </c>
    </row>
    <row r="20" spans="1:8" x14ac:dyDescent="0.2">
      <c r="A20" s="179">
        <v>10</v>
      </c>
      <c r="B20" s="180" t="s">
        <v>14</v>
      </c>
      <c r="C20" s="181">
        <v>59</v>
      </c>
      <c r="D20" s="182">
        <v>563</v>
      </c>
      <c r="E20" s="183">
        <f t="shared" si="0"/>
        <v>9.5423728813559325</v>
      </c>
      <c r="H20" s="164" t="s">
        <v>105</v>
      </c>
    </row>
    <row r="21" spans="1:8" ht="20.25" customHeight="1" x14ac:dyDescent="0.2">
      <c r="A21" s="179">
        <v>11</v>
      </c>
      <c r="B21" s="180" t="s">
        <v>15</v>
      </c>
      <c r="C21" s="181">
        <v>63</v>
      </c>
      <c r="D21" s="182">
        <v>758</v>
      </c>
      <c r="E21" s="183">
        <f t="shared" si="0"/>
        <v>12.031746031746032</v>
      </c>
    </row>
    <row r="22" spans="1:8" x14ac:dyDescent="0.2">
      <c r="A22" s="179">
        <v>12</v>
      </c>
      <c r="B22" s="180" t="s">
        <v>16</v>
      </c>
      <c r="C22" s="181">
        <v>68</v>
      </c>
      <c r="D22" s="182">
        <v>910</v>
      </c>
      <c r="E22" s="183">
        <f t="shared" si="0"/>
        <v>13.382352941176471</v>
      </c>
    </row>
    <row r="23" spans="1:8" x14ac:dyDescent="0.2">
      <c r="A23" s="179">
        <v>13</v>
      </c>
      <c r="B23" s="180" t="s">
        <v>17</v>
      </c>
      <c r="C23" s="181">
        <v>61</v>
      </c>
      <c r="D23" s="182">
        <v>638</v>
      </c>
      <c r="E23" s="183">
        <f t="shared" si="0"/>
        <v>10.459016393442623</v>
      </c>
    </row>
    <row r="24" spans="1:8" x14ac:dyDescent="0.2">
      <c r="A24" s="179">
        <v>14</v>
      </c>
      <c r="B24" s="180" t="s">
        <v>18</v>
      </c>
      <c r="C24" s="181">
        <v>67</v>
      </c>
      <c r="D24" s="182">
        <v>697</v>
      </c>
      <c r="E24" s="183">
        <f t="shared" si="0"/>
        <v>10.402985074626866</v>
      </c>
    </row>
    <row r="25" spans="1:8" ht="12.75" thickBot="1" x14ac:dyDescent="0.25">
      <c r="A25" s="185">
        <v>15</v>
      </c>
      <c r="B25" s="186" t="s">
        <v>19</v>
      </c>
      <c r="C25" s="187">
        <v>65</v>
      </c>
      <c r="D25" s="188">
        <v>825</v>
      </c>
      <c r="E25" s="189">
        <f t="shared" si="0"/>
        <v>12.692307692307692</v>
      </c>
    </row>
    <row r="26" spans="1:8" s="194" customFormat="1" ht="22.5" customHeight="1" x14ac:dyDescent="0.2">
      <c r="A26" s="190"/>
      <c r="B26" s="191" t="s">
        <v>142</v>
      </c>
      <c r="C26" s="192">
        <f>SUM(C11:C25)</f>
        <v>819</v>
      </c>
      <c r="D26" s="192">
        <f>SUM(D11:D25)</f>
        <v>9701.2000000000007</v>
      </c>
      <c r="E26" s="193">
        <f>SUM(E11:E25)/15</f>
        <v>11.960114080442857</v>
      </c>
    </row>
    <row r="27" spans="1:8" s="194" customFormat="1" ht="22.5" customHeight="1" x14ac:dyDescent="0.2">
      <c r="A27" s="195"/>
      <c r="B27" s="196" t="s">
        <v>142</v>
      </c>
      <c r="C27" s="197">
        <v>819</v>
      </c>
      <c r="D27" s="197">
        <v>9701.2000000000007</v>
      </c>
      <c r="E27" s="198">
        <v>11.960114080442857</v>
      </c>
    </row>
    <row r="28" spans="1:8" s="194" customFormat="1" ht="22.5" customHeight="1" thickBot="1" x14ac:dyDescent="0.25">
      <c r="A28" s="199"/>
      <c r="B28" s="200" t="s">
        <v>133</v>
      </c>
      <c r="C28" s="188">
        <v>1007</v>
      </c>
      <c r="D28" s="188">
        <v>11675.25</v>
      </c>
      <c r="E28" s="201">
        <v>11.532514315643771</v>
      </c>
    </row>
    <row r="29" spans="1:8" s="194" customFormat="1" ht="22.5" customHeight="1" x14ac:dyDescent="0.2">
      <c r="A29" s="190"/>
      <c r="B29" s="202" t="s">
        <v>124</v>
      </c>
      <c r="C29" s="177">
        <v>913</v>
      </c>
      <c r="D29" s="177">
        <v>10670</v>
      </c>
      <c r="E29" s="203">
        <v>11.617872862371405</v>
      </c>
      <c r="G29" s="194" t="s">
        <v>105</v>
      </c>
    </row>
    <row r="30" spans="1:8" s="194" customFormat="1" ht="22.5" customHeight="1" x14ac:dyDescent="0.2">
      <c r="A30" s="204"/>
      <c r="B30" s="205" t="s">
        <v>134</v>
      </c>
      <c r="C30" s="182">
        <v>744</v>
      </c>
      <c r="D30" s="182">
        <v>9095.7000000000007</v>
      </c>
      <c r="E30" s="206">
        <v>12.225403225806453</v>
      </c>
    </row>
    <row r="31" spans="1:8" s="194" customFormat="1" ht="22.5" customHeight="1" thickBot="1" x14ac:dyDescent="0.25">
      <c r="A31" s="207"/>
      <c r="B31" s="200" t="s">
        <v>135</v>
      </c>
      <c r="C31" s="188">
        <v>989</v>
      </c>
      <c r="D31" s="188">
        <v>11281.7</v>
      </c>
      <c r="E31" s="201">
        <v>11.617872862371405</v>
      </c>
    </row>
    <row r="32" spans="1:8" s="194" customFormat="1" ht="22.5" customHeight="1" x14ac:dyDescent="0.2">
      <c r="A32" s="208"/>
      <c r="B32" s="209" t="s">
        <v>136</v>
      </c>
      <c r="C32" s="210">
        <v>883</v>
      </c>
      <c r="D32" s="210">
        <v>10205.9</v>
      </c>
      <c r="E32" s="211">
        <v>11.617872862371405</v>
      </c>
    </row>
    <row r="33" spans="1:5" s="194" customFormat="1" ht="22.5" customHeight="1" x14ac:dyDescent="0.2">
      <c r="A33" s="204"/>
      <c r="B33" s="205" t="s">
        <v>137</v>
      </c>
      <c r="C33" s="182">
        <v>728</v>
      </c>
      <c r="D33" s="182">
        <v>8490.2000000000007</v>
      </c>
      <c r="E33" s="206">
        <v>11.662362637362639</v>
      </c>
    </row>
    <row r="34" spans="1:5" s="194" customFormat="1" ht="22.5" customHeight="1" thickBot="1" x14ac:dyDescent="0.25">
      <c r="A34" s="207"/>
      <c r="B34" s="200" t="s">
        <v>138</v>
      </c>
      <c r="C34" s="188">
        <v>75</v>
      </c>
      <c r="D34" s="188">
        <v>896.5</v>
      </c>
      <c r="E34" s="201">
        <v>11.953333333333333</v>
      </c>
    </row>
    <row r="35" spans="1:5" x14ac:dyDescent="0.2">
      <c r="A35" s="212" t="s">
        <v>21</v>
      </c>
    </row>
  </sheetData>
  <customSheetViews>
    <customSheetView guid="{2F486E5F-9F05-4263-BAA5-832A9B7A71CC}">
      <selection activeCell="M5" sqref="M5"/>
      <pageMargins left="0.39370078740157505" right="0.39370078740157505" top="0.78740157480314998" bottom="0.59055118110236204" header="0.5" footer="0.5"/>
      <printOptions horizontalCentered="1" verticalCentered="1"/>
      <pageSetup paperSize="9" scale="77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1">
    <mergeCell ref="C9:E9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>
    <tabColor rgb="FFFF0000"/>
  </sheetPr>
  <dimension ref="A1:U30"/>
  <sheetViews>
    <sheetView showGridLines="0" tabSelected="1" topLeftCell="A2" zoomScaleNormal="100" workbookViewId="0">
      <selection activeCell="I18" sqref="I18"/>
    </sheetView>
  </sheetViews>
  <sheetFormatPr baseColWidth="10" defaultColWidth="11.42578125" defaultRowHeight="12" x14ac:dyDescent="0.2"/>
  <cols>
    <col min="1" max="1" width="4.85546875" style="4" customWidth="1"/>
    <col min="2" max="2" width="22" style="2" bestFit="1" customWidth="1"/>
    <col min="3" max="3" width="7.7109375" style="2" bestFit="1" customWidth="1"/>
    <col min="4" max="4" width="8.85546875" style="2" customWidth="1"/>
    <col min="5" max="5" width="11.42578125" style="2" customWidth="1"/>
    <col min="6" max="16384" width="11.42578125" style="2"/>
  </cols>
  <sheetData>
    <row r="1" spans="1:21" x14ac:dyDescent="0.2">
      <c r="A1" s="26" t="s">
        <v>24</v>
      </c>
      <c r="B1" s="27"/>
    </row>
    <row r="2" spans="1:21" x14ac:dyDescent="0.2">
      <c r="A2" s="1" t="s">
        <v>0</v>
      </c>
    </row>
    <row r="4" spans="1:21" x14ac:dyDescent="0.2">
      <c r="A4" s="1" t="s">
        <v>25</v>
      </c>
    </row>
    <row r="5" spans="1:21" x14ac:dyDescent="0.2">
      <c r="A5" s="1"/>
    </row>
    <row r="6" spans="1:21" x14ac:dyDescent="0.2">
      <c r="A6" s="1"/>
    </row>
    <row r="7" spans="1:21" x14ac:dyDescent="0.2">
      <c r="A7" s="1"/>
    </row>
    <row r="9" spans="1:21" s="6" customFormat="1" ht="26.25" customHeight="1" thickBot="1" x14ac:dyDescent="0.25">
      <c r="A9" s="5" t="s">
        <v>25</v>
      </c>
    </row>
    <row r="10" spans="1:21" s="6" customFormat="1" ht="68.25" customHeight="1" thickBot="1" x14ac:dyDescent="0.25">
      <c r="A10" s="8" t="s">
        <v>3</v>
      </c>
      <c r="B10" s="9" t="s">
        <v>4</v>
      </c>
      <c r="C10" s="10" t="s">
        <v>26</v>
      </c>
      <c r="D10" s="25" t="s">
        <v>27</v>
      </c>
    </row>
    <row r="11" spans="1:21" ht="15" customHeight="1" x14ac:dyDescent="0.2">
      <c r="A11" s="14">
        <v>1</v>
      </c>
      <c r="B11" s="15" t="s">
        <v>5</v>
      </c>
      <c r="C11" s="158">
        <v>0</v>
      </c>
      <c r="D11" s="159">
        <v>24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</row>
    <row r="12" spans="1:21" ht="12.75" customHeight="1" x14ac:dyDescent="0.2">
      <c r="A12" s="17">
        <v>2</v>
      </c>
      <c r="B12" s="18" t="s">
        <v>6</v>
      </c>
      <c r="C12" s="160">
        <v>30</v>
      </c>
      <c r="D12" s="161">
        <v>0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</row>
    <row r="13" spans="1:21" x14ac:dyDescent="0.2">
      <c r="A13" s="17">
        <v>3</v>
      </c>
      <c r="B13" s="18" t="s">
        <v>7</v>
      </c>
      <c r="C13" s="160">
        <v>12</v>
      </c>
      <c r="D13" s="161">
        <v>0</v>
      </c>
    </row>
    <row r="14" spans="1:21" x14ac:dyDescent="0.2">
      <c r="A14" s="17">
        <v>4</v>
      </c>
      <c r="B14" s="18" t="s">
        <v>8</v>
      </c>
      <c r="C14" s="160">
        <v>0</v>
      </c>
      <c r="D14" s="161">
        <v>0</v>
      </c>
    </row>
    <row r="15" spans="1:21" x14ac:dyDescent="0.2">
      <c r="A15" s="17">
        <v>5</v>
      </c>
      <c r="B15" s="18" t="s">
        <v>9</v>
      </c>
      <c r="C15" s="160">
        <v>0</v>
      </c>
      <c r="D15" s="161">
        <v>1</v>
      </c>
    </row>
    <row r="16" spans="1:21" ht="20.25" customHeight="1" x14ac:dyDescent="0.2">
      <c r="A16" s="17">
        <v>6</v>
      </c>
      <c r="B16" s="18" t="s">
        <v>10</v>
      </c>
      <c r="C16" s="160">
        <v>0</v>
      </c>
      <c r="D16" s="161">
        <v>20</v>
      </c>
    </row>
    <row r="17" spans="1:11" x14ac:dyDescent="0.2">
      <c r="A17" s="17">
        <v>7</v>
      </c>
      <c r="B17" s="18" t="s">
        <v>11</v>
      </c>
      <c r="C17" s="160">
        <v>0</v>
      </c>
      <c r="D17" s="161">
        <v>0</v>
      </c>
    </row>
    <row r="18" spans="1:11" x14ac:dyDescent="0.2">
      <c r="A18" s="17">
        <v>8</v>
      </c>
      <c r="B18" s="18" t="s">
        <v>12</v>
      </c>
      <c r="C18" s="160">
        <v>0</v>
      </c>
      <c r="D18" s="161">
        <v>45</v>
      </c>
    </row>
    <row r="19" spans="1:11" x14ac:dyDescent="0.2">
      <c r="A19" s="17">
        <v>9</v>
      </c>
      <c r="B19" s="18" t="s">
        <v>13</v>
      </c>
      <c r="C19" s="160">
        <v>0</v>
      </c>
      <c r="D19" s="161">
        <v>26</v>
      </c>
    </row>
    <row r="20" spans="1:11" x14ac:dyDescent="0.2">
      <c r="A20" s="17">
        <v>10</v>
      </c>
      <c r="B20" s="18" t="s">
        <v>14</v>
      </c>
      <c r="C20" s="160">
        <v>18</v>
      </c>
      <c r="D20" s="161">
        <v>0</v>
      </c>
    </row>
    <row r="21" spans="1:11" ht="20.25" customHeight="1" x14ac:dyDescent="0.2">
      <c r="A21" s="17">
        <v>11</v>
      </c>
      <c r="B21" s="18" t="s">
        <v>15</v>
      </c>
      <c r="C21" s="160">
        <v>0</v>
      </c>
      <c r="D21" s="161">
        <v>15</v>
      </c>
    </row>
    <row r="22" spans="1:11" x14ac:dyDescent="0.2">
      <c r="A22" s="17">
        <v>12</v>
      </c>
      <c r="B22" s="18" t="s">
        <v>16</v>
      </c>
      <c r="C22" s="160">
        <v>33</v>
      </c>
      <c r="D22" s="161">
        <v>20</v>
      </c>
    </row>
    <row r="23" spans="1:11" x14ac:dyDescent="0.2">
      <c r="A23" s="17">
        <v>13</v>
      </c>
      <c r="B23" s="18" t="s">
        <v>17</v>
      </c>
      <c r="C23" s="160">
        <v>0</v>
      </c>
      <c r="D23" s="161">
        <v>106</v>
      </c>
    </row>
    <row r="24" spans="1:11" x14ac:dyDescent="0.2">
      <c r="A24" s="17">
        <v>14</v>
      </c>
      <c r="B24" s="18" t="s">
        <v>18</v>
      </c>
      <c r="C24" s="160">
        <v>0</v>
      </c>
      <c r="D24" s="161">
        <v>48</v>
      </c>
    </row>
    <row r="25" spans="1:11" ht="12.75" thickBot="1" x14ac:dyDescent="0.25">
      <c r="A25" s="19">
        <v>15</v>
      </c>
      <c r="B25" s="20" t="s">
        <v>19</v>
      </c>
      <c r="C25" s="321">
        <v>53</v>
      </c>
      <c r="D25" s="322">
        <v>0</v>
      </c>
    </row>
    <row r="26" spans="1:11" s="22" customFormat="1" ht="17.25" customHeight="1" x14ac:dyDescent="0.2">
      <c r="A26" s="324"/>
      <c r="B26" s="262" t="s">
        <v>159</v>
      </c>
      <c r="C26" s="325">
        <f>SUM(C11:C25)</f>
        <v>146</v>
      </c>
      <c r="D26" s="323">
        <f>SUM(D11:D25)</f>
        <v>305</v>
      </c>
    </row>
    <row r="27" spans="1:11" ht="17.25" customHeight="1" x14ac:dyDescent="0.2">
      <c r="A27" s="314"/>
      <c r="B27" s="265" t="s">
        <v>147</v>
      </c>
      <c r="C27" s="326">
        <v>162</v>
      </c>
      <c r="D27" s="161">
        <v>321</v>
      </c>
    </row>
    <row r="28" spans="1:11" ht="17.25" customHeight="1" x14ac:dyDescent="0.2">
      <c r="A28" s="314"/>
      <c r="B28" s="265" t="s">
        <v>144</v>
      </c>
      <c r="C28" s="326">
        <v>142</v>
      </c>
      <c r="D28" s="161">
        <v>345</v>
      </c>
    </row>
    <row r="29" spans="1:11" ht="17.25" customHeight="1" x14ac:dyDescent="0.2">
      <c r="A29" s="314"/>
      <c r="B29" s="265" t="s">
        <v>125</v>
      </c>
      <c r="C29" s="326">
        <v>367</v>
      </c>
      <c r="D29" s="161">
        <v>398</v>
      </c>
    </row>
    <row r="30" spans="1:11" ht="17.25" customHeight="1" thickBot="1" x14ac:dyDescent="0.25">
      <c r="A30" s="315"/>
      <c r="B30" s="267" t="s">
        <v>106</v>
      </c>
      <c r="C30" s="327">
        <v>200</v>
      </c>
      <c r="D30" s="162">
        <v>499</v>
      </c>
      <c r="K30" s="2" t="s">
        <v>105</v>
      </c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2"/>
  <headerFooter alignWithMargins="0">
    <oddHeader>&amp;R&amp;T</oddHeader>
    <oddFooter>&amp;L&amp;F&amp;RÅRSSTATISTIKK 2016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>
    <tabColor rgb="FFC00000"/>
  </sheetPr>
  <dimension ref="A1:AP293"/>
  <sheetViews>
    <sheetView showGridLines="0" topLeftCell="A10" zoomScaleNormal="100" workbookViewId="0">
      <selection activeCell="Z18" sqref="Z18"/>
    </sheetView>
  </sheetViews>
  <sheetFormatPr baseColWidth="10" defaultColWidth="11.42578125" defaultRowHeight="12" x14ac:dyDescent="0.2"/>
  <cols>
    <col min="1" max="1" width="4.85546875" style="4" customWidth="1"/>
    <col min="2" max="2" width="28.140625" style="2" customWidth="1"/>
    <col min="3" max="3" width="8.140625" style="2" customWidth="1"/>
    <col min="4" max="4" width="8.85546875" style="2" customWidth="1"/>
    <col min="5" max="5" width="9.140625" style="2" customWidth="1"/>
    <col min="6" max="6" width="8.7109375" style="2" customWidth="1"/>
    <col min="7" max="7" width="7.7109375" style="3" customWidth="1"/>
    <col min="8" max="18" width="8.28515625" style="2" customWidth="1"/>
    <col min="19" max="19" width="8.85546875" style="2" customWidth="1"/>
    <col min="20" max="20" width="11.42578125" style="2" customWidth="1"/>
    <col min="21" max="16384" width="11.42578125" style="2"/>
  </cols>
  <sheetData>
    <row r="1" spans="1:42" x14ac:dyDescent="0.2">
      <c r="A1" s="26" t="s">
        <v>28</v>
      </c>
      <c r="B1" s="27"/>
    </row>
    <row r="2" spans="1:42" x14ac:dyDescent="0.2">
      <c r="A2" s="28" t="s">
        <v>29</v>
      </c>
      <c r="B2" s="29"/>
    </row>
    <row r="3" spans="1:42" x14ac:dyDescent="0.2">
      <c r="A3" s="1" t="s">
        <v>0</v>
      </c>
    </row>
    <row r="4" spans="1:42" x14ac:dyDescent="0.2">
      <c r="A4" s="1" t="s">
        <v>30</v>
      </c>
    </row>
    <row r="5" spans="1:42" x14ac:dyDescent="0.2">
      <c r="A5" s="1"/>
    </row>
    <row r="6" spans="1:42" x14ac:dyDescent="0.2">
      <c r="A6" s="1"/>
    </row>
    <row r="7" spans="1:42" x14ac:dyDescent="0.2">
      <c r="A7" s="1"/>
    </row>
    <row r="9" spans="1:42" s="6" customFormat="1" ht="26.25" customHeight="1" thickBot="1" x14ac:dyDescent="0.25">
      <c r="A9" s="5" t="s">
        <v>30</v>
      </c>
      <c r="G9" s="7"/>
      <c r="W9" s="6" t="s">
        <v>105</v>
      </c>
    </row>
    <row r="10" spans="1:42" s="6" customFormat="1" ht="26.25" customHeight="1" thickBot="1" x14ac:dyDescent="0.25">
      <c r="A10" s="342"/>
      <c r="B10" s="342"/>
      <c r="C10" s="343" t="s">
        <v>31</v>
      </c>
      <c r="D10" s="343"/>
      <c r="E10" s="343"/>
      <c r="F10" s="343"/>
      <c r="G10" s="343"/>
      <c r="H10" s="343"/>
      <c r="I10" s="343"/>
      <c r="J10" s="343"/>
      <c r="K10" s="343"/>
      <c r="L10" s="343"/>
      <c r="M10" s="343"/>
      <c r="N10" s="343"/>
      <c r="O10" s="343"/>
      <c r="P10" s="343"/>
      <c r="Q10" s="343"/>
      <c r="R10" s="343"/>
      <c r="S10" s="343"/>
    </row>
    <row r="11" spans="1:42" s="6" customFormat="1" ht="26.25" customHeight="1" thickBot="1" x14ac:dyDescent="0.25">
      <c r="A11" s="342"/>
      <c r="B11" s="342"/>
      <c r="C11" s="343" t="s">
        <v>107</v>
      </c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3"/>
      <c r="O11" s="343"/>
      <c r="P11" s="343"/>
      <c r="Q11" s="343"/>
      <c r="R11" s="343"/>
      <c r="S11" s="343"/>
    </row>
    <row r="12" spans="1:42" s="6" customFormat="1" ht="68.25" customHeight="1" thickBot="1" x14ac:dyDescent="0.25">
      <c r="A12" s="8" t="s">
        <v>3</v>
      </c>
      <c r="B12" s="9" t="s">
        <v>4</v>
      </c>
      <c r="C12" s="10" t="s">
        <v>32</v>
      </c>
      <c r="D12" s="10" t="s">
        <v>33</v>
      </c>
      <c r="E12" s="10" t="s">
        <v>34</v>
      </c>
      <c r="F12" s="10" t="s">
        <v>35</v>
      </c>
      <c r="G12" s="10" t="s">
        <v>36</v>
      </c>
      <c r="H12" s="10" t="s">
        <v>37</v>
      </c>
      <c r="I12" s="10" t="s">
        <v>38</v>
      </c>
      <c r="J12" s="10" t="s">
        <v>39</v>
      </c>
      <c r="K12" s="10" t="s">
        <v>40</v>
      </c>
      <c r="L12" s="10" t="s">
        <v>41</v>
      </c>
      <c r="M12" s="10" t="s">
        <v>42</v>
      </c>
      <c r="N12" s="10" t="s">
        <v>43</v>
      </c>
      <c r="O12" s="10" t="s">
        <v>44</v>
      </c>
      <c r="P12" s="10" t="s">
        <v>45</v>
      </c>
      <c r="Q12" s="10" t="s">
        <v>46</v>
      </c>
      <c r="R12" s="30" t="s">
        <v>47</v>
      </c>
      <c r="S12" s="30" t="s">
        <v>2</v>
      </c>
    </row>
    <row r="13" spans="1:42" ht="15" customHeight="1" x14ac:dyDescent="0.2">
      <c r="A13" s="14">
        <v>1</v>
      </c>
      <c r="B13" s="15" t="s">
        <v>5</v>
      </c>
      <c r="C13" s="52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53">
        <v>0</v>
      </c>
      <c r="K13" s="53">
        <v>0</v>
      </c>
      <c r="L13" s="53">
        <v>0</v>
      </c>
      <c r="M13" s="53">
        <v>1</v>
      </c>
      <c r="N13" s="53">
        <v>0</v>
      </c>
      <c r="O13" s="53">
        <v>0</v>
      </c>
      <c r="P13" s="53">
        <v>2</v>
      </c>
      <c r="Q13" s="53">
        <v>0</v>
      </c>
      <c r="R13" s="54">
        <v>1</v>
      </c>
      <c r="S13" s="214">
        <f>SUM(C13:R13)</f>
        <v>4</v>
      </c>
      <c r="U13" s="6"/>
      <c r="V13" s="6" t="s">
        <v>105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customHeight="1" x14ac:dyDescent="0.2">
      <c r="A14" s="17">
        <v>2</v>
      </c>
      <c r="B14" s="18" t="s">
        <v>6</v>
      </c>
      <c r="C14" s="49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50">
        <v>0</v>
      </c>
      <c r="S14" s="215">
        <f>SUM(C14:R14)</f>
        <v>0</v>
      </c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</row>
    <row r="15" spans="1:42" ht="12.75" x14ac:dyDescent="0.2">
      <c r="A15" s="17">
        <v>3</v>
      </c>
      <c r="B15" s="18" t="s">
        <v>7</v>
      </c>
      <c r="C15" s="49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1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50">
        <v>0</v>
      </c>
      <c r="S15" s="215">
        <f t="shared" ref="S15:S27" si="0">SUM(C15:R15)</f>
        <v>1</v>
      </c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</row>
    <row r="16" spans="1:42" ht="12.75" x14ac:dyDescent="0.2">
      <c r="A16" s="17">
        <v>4</v>
      </c>
      <c r="B16" s="18" t="s">
        <v>8</v>
      </c>
      <c r="C16" s="49">
        <v>0</v>
      </c>
      <c r="D16" s="47">
        <v>0</v>
      </c>
      <c r="E16" s="47">
        <v>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50">
        <v>0</v>
      </c>
      <c r="S16" s="215">
        <f t="shared" si="0"/>
        <v>1</v>
      </c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</row>
    <row r="17" spans="1:35" ht="12.75" x14ac:dyDescent="0.2">
      <c r="A17" s="17">
        <v>5</v>
      </c>
      <c r="B17" s="18" t="s">
        <v>9</v>
      </c>
      <c r="C17" s="49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50">
        <v>0</v>
      </c>
      <c r="S17" s="215">
        <f t="shared" si="0"/>
        <v>0</v>
      </c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</row>
    <row r="18" spans="1:35" ht="20.25" customHeight="1" x14ac:dyDescent="0.2">
      <c r="A18" s="17">
        <v>6</v>
      </c>
      <c r="B18" s="18" t="s">
        <v>10</v>
      </c>
      <c r="C18" s="49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50">
        <v>0</v>
      </c>
      <c r="S18" s="215">
        <f t="shared" si="0"/>
        <v>0</v>
      </c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</row>
    <row r="19" spans="1:35" ht="12.75" x14ac:dyDescent="0.2">
      <c r="A19" s="17">
        <v>7</v>
      </c>
      <c r="B19" s="18" t="s">
        <v>11</v>
      </c>
      <c r="C19" s="49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50">
        <v>0</v>
      </c>
      <c r="S19" s="215">
        <f t="shared" si="0"/>
        <v>0</v>
      </c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</row>
    <row r="20" spans="1:35" ht="12.75" x14ac:dyDescent="0.2">
      <c r="A20" s="17">
        <v>8</v>
      </c>
      <c r="B20" s="18" t="s">
        <v>12</v>
      </c>
      <c r="C20" s="49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50">
        <v>0</v>
      </c>
      <c r="S20" s="215">
        <f t="shared" si="0"/>
        <v>0</v>
      </c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</row>
    <row r="21" spans="1:35" ht="12.75" x14ac:dyDescent="0.2">
      <c r="A21" s="17">
        <v>9</v>
      </c>
      <c r="B21" s="18" t="s">
        <v>13</v>
      </c>
      <c r="C21" s="49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50">
        <v>0</v>
      </c>
      <c r="S21" s="215">
        <f t="shared" si="0"/>
        <v>0</v>
      </c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</row>
    <row r="22" spans="1:35" ht="12.75" x14ac:dyDescent="0.2">
      <c r="A22" s="17">
        <v>10</v>
      </c>
      <c r="B22" s="18" t="s">
        <v>14</v>
      </c>
      <c r="C22" s="49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50">
        <v>0</v>
      </c>
      <c r="S22" s="215">
        <f t="shared" si="0"/>
        <v>0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</row>
    <row r="23" spans="1:35" ht="20.25" customHeight="1" x14ac:dyDescent="0.2">
      <c r="A23" s="17">
        <v>11</v>
      </c>
      <c r="B23" s="18" t="s">
        <v>15</v>
      </c>
      <c r="C23" s="49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50">
        <v>0</v>
      </c>
      <c r="S23" s="215">
        <f t="shared" si="0"/>
        <v>0</v>
      </c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</row>
    <row r="24" spans="1:35" ht="12.75" x14ac:dyDescent="0.2">
      <c r="A24" s="17">
        <v>12</v>
      </c>
      <c r="B24" s="18" t="s">
        <v>16</v>
      </c>
      <c r="C24" s="49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50">
        <v>0</v>
      </c>
      <c r="S24" s="215">
        <f t="shared" si="0"/>
        <v>0</v>
      </c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</row>
    <row r="25" spans="1:35" ht="12.75" x14ac:dyDescent="0.2">
      <c r="A25" s="17">
        <v>13</v>
      </c>
      <c r="B25" s="18" t="s">
        <v>17</v>
      </c>
      <c r="C25" s="49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50">
        <v>0</v>
      </c>
      <c r="S25" s="215">
        <f t="shared" si="0"/>
        <v>0</v>
      </c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</row>
    <row r="26" spans="1:35" ht="12.75" x14ac:dyDescent="0.2">
      <c r="A26" s="17">
        <v>14</v>
      </c>
      <c r="B26" s="18" t="s">
        <v>18</v>
      </c>
      <c r="C26" s="49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50">
        <v>0</v>
      </c>
      <c r="S26" s="215">
        <f t="shared" si="0"/>
        <v>0</v>
      </c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</row>
    <row r="27" spans="1:35" ht="13.5" thickBot="1" x14ac:dyDescent="0.25">
      <c r="A27" s="19">
        <v>15</v>
      </c>
      <c r="B27" s="20" t="s">
        <v>19</v>
      </c>
      <c r="C27" s="258">
        <v>0</v>
      </c>
      <c r="D27" s="259">
        <v>0</v>
      </c>
      <c r="E27" s="259">
        <v>0</v>
      </c>
      <c r="F27" s="259">
        <v>0</v>
      </c>
      <c r="G27" s="259">
        <v>0</v>
      </c>
      <c r="H27" s="259">
        <v>0</v>
      </c>
      <c r="I27" s="259">
        <v>0</v>
      </c>
      <c r="J27" s="259">
        <v>0</v>
      </c>
      <c r="K27" s="259">
        <v>0</v>
      </c>
      <c r="L27" s="259">
        <v>0</v>
      </c>
      <c r="M27" s="259">
        <v>0</v>
      </c>
      <c r="N27" s="259">
        <v>0</v>
      </c>
      <c r="O27" s="259">
        <v>0</v>
      </c>
      <c r="P27" s="259">
        <v>0</v>
      </c>
      <c r="Q27" s="259">
        <v>0</v>
      </c>
      <c r="R27" s="260">
        <v>0</v>
      </c>
      <c r="S27" s="261">
        <f t="shared" si="0"/>
        <v>0</v>
      </c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</row>
    <row r="28" spans="1:35" s="22" customFormat="1" ht="27.75" customHeight="1" x14ac:dyDescent="0.2">
      <c r="A28" s="262"/>
      <c r="B28" s="262" t="s">
        <v>159</v>
      </c>
      <c r="C28" s="263">
        <f>SUM(C13:C27)</f>
        <v>0</v>
      </c>
      <c r="D28" s="256">
        <f t="shared" ref="D28:S28" si="1">SUM(D13:D27)</f>
        <v>0</v>
      </c>
      <c r="E28" s="256">
        <f t="shared" si="1"/>
        <v>1</v>
      </c>
      <c r="F28" s="256">
        <f t="shared" si="1"/>
        <v>0</v>
      </c>
      <c r="G28" s="256">
        <f t="shared" si="1"/>
        <v>0</v>
      </c>
      <c r="H28" s="256">
        <f t="shared" si="1"/>
        <v>0</v>
      </c>
      <c r="I28" s="256">
        <f t="shared" si="1"/>
        <v>0</v>
      </c>
      <c r="J28" s="256">
        <f t="shared" si="1"/>
        <v>1</v>
      </c>
      <c r="K28" s="256">
        <f t="shared" si="1"/>
        <v>0</v>
      </c>
      <c r="L28" s="256">
        <f t="shared" si="1"/>
        <v>0</v>
      </c>
      <c r="M28" s="256">
        <f t="shared" si="1"/>
        <v>1</v>
      </c>
      <c r="N28" s="256">
        <f t="shared" si="1"/>
        <v>0</v>
      </c>
      <c r="O28" s="256">
        <f t="shared" si="1"/>
        <v>0</v>
      </c>
      <c r="P28" s="256">
        <f t="shared" si="1"/>
        <v>2</v>
      </c>
      <c r="Q28" s="256">
        <f t="shared" si="1"/>
        <v>0</v>
      </c>
      <c r="R28" s="257">
        <f t="shared" si="1"/>
        <v>1</v>
      </c>
      <c r="S28" s="264">
        <f t="shared" si="1"/>
        <v>6</v>
      </c>
      <c r="U28" s="48"/>
      <c r="V28" s="48"/>
      <c r="W28" s="48" t="s">
        <v>105</v>
      </c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</row>
    <row r="29" spans="1:35" ht="27.75" customHeight="1" x14ac:dyDescent="0.2">
      <c r="A29" s="265"/>
      <c r="B29" s="265" t="s">
        <v>147</v>
      </c>
      <c r="C29" s="251">
        <v>0</v>
      </c>
      <c r="D29" s="250">
        <v>3</v>
      </c>
      <c r="E29" s="250">
        <v>0</v>
      </c>
      <c r="F29" s="250">
        <v>0</v>
      </c>
      <c r="G29" s="250">
        <v>2</v>
      </c>
      <c r="H29" s="250">
        <v>0</v>
      </c>
      <c r="I29" s="250">
        <v>2</v>
      </c>
      <c r="J29" s="250">
        <v>1</v>
      </c>
      <c r="K29" s="250">
        <v>2</v>
      </c>
      <c r="L29" s="250">
        <v>0</v>
      </c>
      <c r="M29" s="250">
        <v>0</v>
      </c>
      <c r="N29" s="250">
        <v>2</v>
      </c>
      <c r="O29" s="250">
        <v>0</v>
      </c>
      <c r="P29" s="250">
        <v>1</v>
      </c>
      <c r="Q29" s="250">
        <v>0</v>
      </c>
      <c r="R29" s="252">
        <v>0</v>
      </c>
      <c r="S29" s="266">
        <v>13</v>
      </c>
      <c r="U29" s="51"/>
      <c r="V29" s="51"/>
      <c r="W29" s="51" t="s">
        <v>105</v>
      </c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</row>
    <row r="30" spans="1:35" ht="27.75" customHeight="1" x14ac:dyDescent="0.2">
      <c r="A30" s="265"/>
      <c r="B30" s="265" t="s">
        <v>144</v>
      </c>
      <c r="C30" s="251">
        <v>0</v>
      </c>
      <c r="D30" s="250">
        <v>0</v>
      </c>
      <c r="E30" s="250">
        <v>0</v>
      </c>
      <c r="F30" s="250">
        <v>0</v>
      </c>
      <c r="G30" s="250">
        <v>0</v>
      </c>
      <c r="H30" s="250">
        <v>0</v>
      </c>
      <c r="I30" s="250">
        <v>0</v>
      </c>
      <c r="J30" s="250">
        <v>0</v>
      </c>
      <c r="K30" s="250">
        <v>1</v>
      </c>
      <c r="L30" s="250">
        <v>0</v>
      </c>
      <c r="M30" s="250">
        <v>0</v>
      </c>
      <c r="N30" s="250">
        <v>1</v>
      </c>
      <c r="O30" s="250">
        <v>0</v>
      </c>
      <c r="P30" s="250">
        <v>0</v>
      </c>
      <c r="Q30" s="250">
        <v>0</v>
      </c>
      <c r="R30" s="252">
        <v>0</v>
      </c>
      <c r="S30" s="266">
        <v>2</v>
      </c>
      <c r="U30" s="51"/>
      <c r="V30" s="51"/>
      <c r="W30" s="51" t="s">
        <v>105</v>
      </c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</row>
    <row r="31" spans="1:35" ht="27.75" customHeight="1" x14ac:dyDescent="0.2">
      <c r="A31" s="265"/>
      <c r="B31" s="265" t="s">
        <v>125</v>
      </c>
      <c r="C31" s="251">
        <v>0</v>
      </c>
      <c r="D31" s="250">
        <v>0</v>
      </c>
      <c r="E31" s="250">
        <v>0</v>
      </c>
      <c r="F31" s="250">
        <v>0</v>
      </c>
      <c r="G31" s="250">
        <v>0</v>
      </c>
      <c r="H31" s="250">
        <v>0</v>
      </c>
      <c r="I31" s="250">
        <v>0</v>
      </c>
      <c r="J31" s="250">
        <v>0</v>
      </c>
      <c r="K31" s="250">
        <v>0</v>
      </c>
      <c r="L31" s="250">
        <v>0</v>
      </c>
      <c r="M31" s="250">
        <v>0</v>
      </c>
      <c r="N31" s="250">
        <v>0</v>
      </c>
      <c r="O31" s="250">
        <v>0</v>
      </c>
      <c r="P31" s="250">
        <v>1</v>
      </c>
      <c r="Q31" s="250">
        <v>0</v>
      </c>
      <c r="R31" s="252">
        <v>0</v>
      </c>
      <c r="S31" s="266">
        <v>1</v>
      </c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</row>
    <row r="32" spans="1:35" ht="27.75" customHeight="1" x14ac:dyDescent="0.2">
      <c r="A32" s="265"/>
      <c r="B32" s="265" t="s">
        <v>106</v>
      </c>
      <c r="C32" s="251">
        <v>0</v>
      </c>
      <c r="D32" s="250">
        <v>0</v>
      </c>
      <c r="E32" s="250">
        <v>0</v>
      </c>
      <c r="F32" s="250">
        <v>0</v>
      </c>
      <c r="G32" s="250">
        <v>1</v>
      </c>
      <c r="H32" s="250">
        <v>0</v>
      </c>
      <c r="I32" s="250">
        <v>0</v>
      </c>
      <c r="J32" s="250">
        <v>1</v>
      </c>
      <c r="K32" s="250">
        <v>1</v>
      </c>
      <c r="L32" s="250">
        <v>0</v>
      </c>
      <c r="M32" s="250">
        <v>1</v>
      </c>
      <c r="N32" s="250">
        <v>0</v>
      </c>
      <c r="O32" s="250">
        <v>0</v>
      </c>
      <c r="P32" s="250">
        <v>1</v>
      </c>
      <c r="Q32" s="250">
        <v>0</v>
      </c>
      <c r="R32" s="252">
        <v>0</v>
      </c>
      <c r="S32" s="266">
        <v>5</v>
      </c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</row>
    <row r="33" spans="1:36" ht="27.75" customHeight="1" thickBot="1" x14ac:dyDescent="0.25">
      <c r="A33" s="267"/>
      <c r="B33" s="267" t="s">
        <v>23</v>
      </c>
      <c r="C33" s="253">
        <v>0</v>
      </c>
      <c r="D33" s="254">
        <v>0</v>
      </c>
      <c r="E33" s="254">
        <v>1</v>
      </c>
      <c r="F33" s="254">
        <v>0</v>
      </c>
      <c r="G33" s="254">
        <v>0</v>
      </c>
      <c r="H33" s="254">
        <v>0</v>
      </c>
      <c r="I33" s="254">
        <v>0</v>
      </c>
      <c r="J33" s="254">
        <v>0</v>
      </c>
      <c r="K33" s="254">
        <v>0</v>
      </c>
      <c r="L33" s="254">
        <v>0</v>
      </c>
      <c r="M33" s="254">
        <v>0</v>
      </c>
      <c r="N33" s="254">
        <v>3</v>
      </c>
      <c r="O33" s="254">
        <v>3</v>
      </c>
      <c r="P33" s="254">
        <v>0</v>
      </c>
      <c r="Q33" s="254">
        <v>0</v>
      </c>
      <c r="R33" s="255">
        <v>0</v>
      </c>
      <c r="S33" s="268">
        <v>7</v>
      </c>
    </row>
    <row r="34" spans="1:36" x14ac:dyDescent="0.2">
      <c r="A34" s="24" t="s">
        <v>21</v>
      </c>
    </row>
    <row r="35" spans="1:36" x14ac:dyDescent="0.2">
      <c r="A35" s="24"/>
      <c r="J35" s="2" t="s">
        <v>105</v>
      </c>
    </row>
    <row r="36" spans="1:36" ht="13.5" thickBot="1" x14ac:dyDescent="0.25">
      <c r="A36" s="5" t="s">
        <v>48</v>
      </c>
    </row>
    <row r="37" spans="1:36" s="6" customFormat="1" ht="26.25" customHeight="1" thickBot="1" x14ac:dyDescent="0.25">
      <c r="A37" s="342"/>
      <c r="B37" s="342"/>
      <c r="C37" s="343" t="s">
        <v>31</v>
      </c>
      <c r="D37" s="343"/>
      <c r="E37" s="343"/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</row>
    <row r="38" spans="1:36" s="6" customFormat="1" ht="26.25" customHeight="1" thickBot="1" x14ac:dyDescent="0.25">
      <c r="A38" s="342"/>
      <c r="B38" s="342"/>
      <c r="C38" s="343" t="s">
        <v>108</v>
      </c>
      <c r="D38" s="343"/>
      <c r="E38" s="343"/>
      <c r="F38" s="343"/>
      <c r="G38" s="343"/>
      <c r="H38" s="343"/>
      <c r="I38" s="343"/>
      <c r="J38" s="343"/>
      <c r="K38" s="343"/>
      <c r="L38" s="343"/>
      <c r="M38" s="343"/>
      <c r="N38" s="343"/>
      <c r="O38" s="343"/>
      <c r="P38" s="343"/>
      <c r="Q38" s="343"/>
      <c r="R38" s="343"/>
      <c r="S38" s="343"/>
    </row>
    <row r="39" spans="1:36" s="6" customFormat="1" ht="68.25" customHeight="1" thickBot="1" x14ac:dyDescent="0.25">
      <c r="A39" s="8" t="s">
        <v>3</v>
      </c>
      <c r="B39" s="9" t="s">
        <v>4</v>
      </c>
      <c r="C39" s="10" t="s">
        <v>32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37</v>
      </c>
      <c r="I39" s="10" t="s">
        <v>38</v>
      </c>
      <c r="J39" s="10" t="s">
        <v>39</v>
      </c>
      <c r="K39" s="10" t="s">
        <v>40</v>
      </c>
      <c r="L39" s="10" t="s">
        <v>41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 s="30" t="s">
        <v>47</v>
      </c>
      <c r="S39" s="30" t="s">
        <v>2</v>
      </c>
    </row>
    <row r="40" spans="1:36" ht="15" customHeight="1" x14ac:dyDescent="0.2">
      <c r="A40" s="14">
        <v>1</v>
      </c>
      <c r="B40" s="15" t="s">
        <v>5</v>
      </c>
      <c r="C40" s="52">
        <v>0</v>
      </c>
      <c r="D40" s="53">
        <v>18</v>
      </c>
      <c r="E40" s="53">
        <v>5</v>
      </c>
      <c r="F40" s="53">
        <v>3</v>
      </c>
      <c r="G40" s="53">
        <v>1</v>
      </c>
      <c r="H40" s="53">
        <v>1</v>
      </c>
      <c r="I40" s="53">
        <v>2</v>
      </c>
      <c r="J40" s="53">
        <v>0</v>
      </c>
      <c r="K40" s="53">
        <v>4</v>
      </c>
      <c r="L40" s="53">
        <v>1</v>
      </c>
      <c r="M40" s="53">
        <v>1</v>
      </c>
      <c r="N40" s="53">
        <v>14</v>
      </c>
      <c r="O40" s="53">
        <v>8</v>
      </c>
      <c r="P40" s="53">
        <v>23</v>
      </c>
      <c r="Q40" s="53">
        <v>6</v>
      </c>
      <c r="R40" s="54">
        <v>19</v>
      </c>
      <c r="S40" s="214">
        <f>SUM(C40:R40)</f>
        <v>106</v>
      </c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</row>
    <row r="41" spans="1:36" ht="12.75" customHeight="1" x14ac:dyDescent="0.2">
      <c r="A41" s="17">
        <v>2</v>
      </c>
      <c r="B41" s="18" t="s">
        <v>6</v>
      </c>
      <c r="C41" s="49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  <c r="R41" s="50">
        <v>0</v>
      </c>
      <c r="S41" s="215">
        <f>SUM(C41:R41)</f>
        <v>0</v>
      </c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</row>
    <row r="42" spans="1:36" ht="12.75" x14ac:dyDescent="0.2">
      <c r="A42" s="17">
        <v>3</v>
      </c>
      <c r="B42" s="18" t="s">
        <v>7</v>
      </c>
      <c r="C42" s="49">
        <v>4</v>
      </c>
      <c r="D42" s="47">
        <v>14</v>
      </c>
      <c r="E42" s="47">
        <v>0</v>
      </c>
      <c r="F42" s="47">
        <v>10</v>
      </c>
      <c r="G42" s="47">
        <v>3</v>
      </c>
      <c r="H42" s="47">
        <v>2</v>
      </c>
      <c r="I42" s="47">
        <v>2</v>
      </c>
      <c r="J42" s="47">
        <v>63</v>
      </c>
      <c r="K42" s="47">
        <v>18</v>
      </c>
      <c r="L42" s="47">
        <v>1</v>
      </c>
      <c r="M42" s="47">
        <v>1</v>
      </c>
      <c r="N42" s="47">
        <v>5</v>
      </c>
      <c r="O42" s="47">
        <v>3</v>
      </c>
      <c r="P42" s="47">
        <v>1</v>
      </c>
      <c r="Q42" s="47">
        <v>1</v>
      </c>
      <c r="R42" s="50">
        <v>0</v>
      </c>
      <c r="S42" s="215">
        <f t="shared" ref="S42:S54" si="2">SUM(C42:R42)</f>
        <v>128</v>
      </c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</row>
    <row r="43" spans="1:36" ht="12.75" x14ac:dyDescent="0.2">
      <c r="A43" s="17">
        <v>4</v>
      </c>
      <c r="B43" s="18" t="s">
        <v>8</v>
      </c>
      <c r="C43" s="49">
        <v>11</v>
      </c>
      <c r="D43" s="47">
        <v>28</v>
      </c>
      <c r="E43" s="47">
        <v>7</v>
      </c>
      <c r="F43" s="47">
        <v>1</v>
      </c>
      <c r="G43" s="47">
        <v>38</v>
      </c>
      <c r="H43" s="47">
        <v>2</v>
      </c>
      <c r="I43" s="47">
        <v>8</v>
      </c>
      <c r="J43" s="47">
        <v>7</v>
      </c>
      <c r="K43" s="47">
        <v>1</v>
      </c>
      <c r="L43" s="47">
        <v>0</v>
      </c>
      <c r="M43" s="47">
        <v>2</v>
      </c>
      <c r="N43" s="47">
        <v>1</v>
      </c>
      <c r="O43" s="47">
        <v>0</v>
      </c>
      <c r="P43" s="47">
        <v>6</v>
      </c>
      <c r="Q43" s="47">
        <v>2</v>
      </c>
      <c r="R43" s="50">
        <v>18</v>
      </c>
      <c r="S43" s="215">
        <f t="shared" si="2"/>
        <v>132</v>
      </c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</row>
    <row r="44" spans="1:36" ht="12.75" x14ac:dyDescent="0.2">
      <c r="A44" s="17">
        <v>5</v>
      </c>
      <c r="B44" s="18" t="s">
        <v>9</v>
      </c>
      <c r="C44" s="49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50">
        <v>0</v>
      </c>
      <c r="S44" s="215">
        <f t="shared" si="2"/>
        <v>0</v>
      </c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</row>
    <row r="45" spans="1:36" ht="20.25" customHeight="1" x14ac:dyDescent="0.2">
      <c r="A45" s="17">
        <v>6</v>
      </c>
      <c r="B45" s="18" t="s">
        <v>10</v>
      </c>
      <c r="C45" s="49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50">
        <v>0</v>
      </c>
      <c r="S45" s="215">
        <f t="shared" si="2"/>
        <v>0</v>
      </c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</row>
    <row r="46" spans="1:36" ht="12.75" x14ac:dyDescent="0.2">
      <c r="A46" s="17">
        <v>7</v>
      </c>
      <c r="B46" s="18" t="s">
        <v>11</v>
      </c>
      <c r="C46" s="49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50">
        <v>0</v>
      </c>
      <c r="S46" s="215">
        <f t="shared" si="2"/>
        <v>0</v>
      </c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</row>
    <row r="47" spans="1:36" ht="12.75" x14ac:dyDescent="0.2">
      <c r="A47" s="17">
        <v>8</v>
      </c>
      <c r="B47" s="18" t="s">
        <v>12</v>
      </c>
      <c r="C47" s="49">
        <v>3</v>
      </c>
      <c r="D47" s="47">
        <v>2</v>
      </c>
      <c r="E47" s="47">
        <v>41</v>
      </c>
      <c r="F47" s="47">
        <v>39</v>
      </c>
      <c r="G47" s="47">
        <v>3</v>
      </c>
      <c r="H47" s="47">
        <v>1</v>
      </c>
      <c r="I47" s="47">
        <v>4</v>
      </c>
      <c r="J47" s="47">
        <v>0</v>
      </c>
      <c r="K47" s="47">
        <v>15</v>
      </c>
      <c r="L47" s="47">
        <v>0</v>
      </c>
      <c r="M47" s="47">
        <v>7</v>
      </c>
      <c r="N47" s="47">
        <v>1</v>
      </c>
      <c r="O47" s="47">
        <v>2</v>
      </c>
      <c r="P47" s="47">
        <v>1</v>
      </c>
      <c r="Q47" s="47">
        <v>2</v>
      </c>
      <c r="R47" s="50">
        <v>6</v>
      </c>
      <c r="S47" s="215">
        <f t="shared" si="2"/>
        <v>127</v>
      </c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</row>
    <row r="48" spans="1:36" ht="12.75" x14ac:dyDescent="0.2">
      <c r="A48" s="17">
        <v>9</v>
      </c>
      <c r="B48" s="18" t="s">
        <v>13</v>
      </c>
      <c r="C48" s="49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50">
        <v>0</v>
      </c>
      <c r="S48" s="215">
        <f t="shared" si="2"/>
        <v>0</v>
      </c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</row>
    <row r="49" spans="1:36" ht="12.75" x14ac:dyDescent="0.2">
      <c r="A49" s="17">
        <v>10</v>
      </c>
      <c r="B49" s="18" t="s">
        <v>14</v>
      </c>
      <c r="C49" s="49">
        <v>1</v>
      </c>
      <c r="D49" s="47">
        <v>0</v>
      </c>
      <c r="E49" s="47">
        <v>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7</v>
      </c>
      <c r="L49" s="47">
        <v>0</v>
      </c>
      <c r="M49" s="47">
        <v>9</v>
      </c>
      <c r="N49" s="47">
        <v>4</v>
      </c>
      <c r="O49" s="47">
        <v>1</v>
      </c>
      <c r="P49" s="47">
        <v>0</v>
      </c>
      <c r="Q49" s="47">
        <v>0</v>
      </c>
      <c r="R49" s="50">
        <v>2</v>
      </c>
      <c r="S49" s="215">
        <f t="shared" si="2"/>
        <v>25</v>
      </c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</row>
    <row r="50" spans="1:36" ht="20.25" customHeight="1" x14ac:dyDescent="0.2">
      <c r="A50" s="17">
        <v>11</v>
      </c>
      <c r="B50" s="18" t="s">
        <v>15</v>
      </c>
      <c r="C50" s="49">
        <v>1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1</v>
      </c>
      <c r="L50" s="47">
        <v>1</v>
      </c>
      <c r="M50" s="47">
        <v>0</v>
      </c>
      <c r="N50" s="47">
        <v>3</v>
      </c>
      <c r="O50" s="47">
        <v>0</v>
      </c>
      <c r="P50" s="47">
        <v>0</v>
      </c>
      <c r="Q50" s="47">
        <v>0</v>
      </c>
      <c r="R50" s="50">
        <v>2</v>
      </c>
      <c r="S50" s="215">
        <f t="shared" si="2"/>
        <v>8</v>
      </c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</row>
    <row r="51" spans="1:36" ht="12.75" x14ac:dyDescent="0.2">
      <c r="A51" s="17">
        <v>12</v>
      </c>
      <c r="B51" s="18" t="s">
        <v>16</v>
      </c>
      <c r="C51" s="49">
        <v>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50">
        <v>0</v>
      </c>
      <c r="S51" s="215">
        <f t="shared" si="2"/>
        <v>0</v>
      </c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</row>
    <row r="52" spans="1:36" ht="12.75" x14ac:dyDescent="0.2">
      <c r="A52" s="17">
        <v>13</v>
      </c>
      <c r="B52" s="18" t="s">
        <v>17</v>
      </c>
      <c r="C52" s="49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50">
        <v>0</v>
      </c>
      <c r="S52" s="215">
        <f t="shared" si="2"/>
        <v>0</v>
      </c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</row>
    <row r="53" spans="1:36" ht="12.75" x14ac:dyDescent="0.2">
      <c r="A53" s="17">
        <v>14</v>
      </c>
      <c r="B53" s="18" t="s">
        <v>18</v>
      </c>
      <c r="C53" s="49">
        <v>6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1</v>
      </c>
      <c r="N53" s="47">
        <v>2</v>
      </c>
      <c r="O53" s="47">
        <v>15</v>
      </c>
      <c r="P53" s="47">
        <v>0</v>
      </c>
      <c r="Q53" s="47">
        <v>9</v>
      </c>
      <c r="R53" s="50">
        <v>2</v>
      </c>
      <c r="S53" s="215">
        <f t="shared" si="2"/>
        <v>35</v>
      </c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</row>
    <row r="54" spans="1:36" ht="13.5" thickBot="1" x14ac:dyDescent="0.25">
      <c r="A54" s="19">
        <v>15</v>
      </c>
      <c r="B54" s="20" t="s">
        <v>19</v>
      </c>
      <c r="C54" s="258">
        <v>0</v>
      </c>
      <c r="D54" s="259">
        <v>0</v>
      </c>
      <c r="E54" s="259">
        <v>0</v>
      </c>
      <c r="F54" s="259">
        <v>0</v>
      </c>
      <c r="G54" s="259">
        <v>0</v>
      </c>
      <c r="H54" s="259">
        <v>0</v>
      </c>
      <c r="I54" s="259">
        <v>0</v>
      </c>
      <c r="J54" s="259">
        <v>0</v>
      </c>
      <c r="K54" s="259">
        <v>0</v>
      </c>
      <c r="L54" s="259">
        <v>0</v>
      </c>
      <c r="M54" s="259">
        <v>0</v>
      </c>
      <c r="N54" s="259">
        <v>0</v>
      </c>
      <c r="O54" s="259">
        <v>0</v>
      </c>
      <c r="P54" s="259">
        <v>0</v>
      </c>
      <c r="Q54" s="259">
        <v>0</v>
      </c>
      <c r="R54" s="260">
        <v>0</v>
      </c>
      <c r="S54" s="261">
        <f t="shared" si="2"/>
        <v>0</v>
      </c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</row>
    <row r="55" spans="1:36" s="22" customFormat="1" ht="27.75" customHeight="1" x14ac:dyDescent="0.2">
      <c r="A55" s="262"/>
      <c r="B55" s="262" t="s">
        <v>159</v>
      </c>
      <c r="C55" s="263">
        <f>SUM(C40:C54)</f>
        <v>26</v>
      </c>
      <c r="D55" s="256">
        <f t="shared" ref="D55:S55" si="3">SUM(D40:D54)</f>
        <v>62</v>
      </c>
      <c r="E55" s="256">
        <f t="shared" si="3"/>
        <v>54</v>
      </c>
      <c r="F55" s="256">
        <f t="shared" si="3"/>
        <v>53</v>
      </c>
      <c r="G55" s="256">
        <f t="shared" si="3"/>
        <v>45</v>
      </c>
      <c r="H55" s="256">
        <f t="shared" si="3"/>
        <v>6</v>
      </c>
      <c r="I55" s="256">
        <f t="shared" si="3"/>
        <v>16</v>
      </c>
      <c r="J55" s="256">
        <f t="shared" si="3"/>
        <v>70</v>
      </c>
      <c r="K55" s="256">
        <f t="shared" si="3"/>
        <v>46</v>
      </c>
      <c r="L55" s="256">
        <f t="shared" si="3"/>
        <v>3</v>
      </c>
      <c r="M55" s="256">
        <f t="shared" si="3"/>
        <v>21</v>
      </c>
      <c r="N55" s="256">
        <f t="shared" si="3"/>
        <v>30</v>
      </c>
      <c r="O55" s="256">
        <f t="shared" si="3"/>
        <v>29</v>
      </c>
      <c r="P55" s="256">
        <f t="shared" si="3"/>
        <v>31</v>
      </c>
      <c r="Q55" s="256">
        <f t="shared" si="3"/>
        <v>20</v>
      </c>
      <c r="R55" s="257">
        <f t="shared" si="3"/>
        <v>49</v>
      </c>
      <c r="S55" s="264">
        <f t="shared" si="3"/>
        <v>561</v>
      </c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</row>
    <row r="56" spans="1:36" ht="27.75" customHeight="1" x14ac:dyDescent="0.2">
      <c r="A56" s="265"/>
      <c r="B56" s="265" t="s">
        <v>147</v>
      </c>
      <c r="C56" s="251">
        <v>87</v>
      </c>
      <c r="D56" s="250">
        <v>70</v>
      </c>
      <c r="E56" s="250">
        <v>95</v>
      </c>
      <c r="F56" s="250">
        <v>73</v>
      </c>
      <c r="G56" s="250">
        <v>66</v>
      </c>
      <c r="H56" s="250">
        <v>29</v>
      </c>
      <c r="I56" s="250">
        <v>87</v>
      </c>
      <c r="J56" s="250">
        <v>63</v>
      </c>
      <c r="K56" s="250">
        <v>27</v>
      </c>
      <c r="L56" s="250">
        <v>41</v>
      </c>
      <c r="M56" s="250">
        <v>52</v>
      </c>
      <c r="N56" s="250">
        <v>51</v>
      </c>
      <c r="O56" s="250">
        <v>41</v>
      </c>
      <c r="P56" s="250">
        <v>34</v>
      </c>
      <c r="Q56" s="250">
        <v>16</v>
      </c>
      <c r="R56" s="252">
        <v>44</v>
      </c>
      <c r="S56" s="266">
        <v>876</v>
      </c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</row>
    <row r="57" spans="1:36" s="22" customFormat="1" ht="27.75" customHeight="1" x14ac:dyDescent="0.2">
      <c r="A57" s="265"/>
      <c r="B57" s="265" t="s">
        <v>144</v>
      </c>
      <c r="C57" s="251">
        <v>92</v>
      </c>
      <c r="D57" s="250">
        <v>62</v>
      </c>
      <c r="E57" s="250">
        <v>64</v>
      </c>
      <c r="F57" s="250">
        <v>107</v>
      </c>
      <c r="G57" s="250">
        <v>81</v>
      </c>
      <c r="H57" s="250">
        <v>28</v>
      </c>
      <c r="I57" s="250">
        <v>60</v>
      </c>
      <c r="J57" s="250">
        <v>55</v>
      </c>
      <c r="K57" s="250">
        <v>53</v>
      </c>
      <c r="L57" s="250">
        <v>41</v>
      </c>
      <c r="M57" s="250">
        <v>56</v>
      </c>
      <c r="N57" s="250">
        <v>51</v>
      </c>
      <c r="O57" s="250">
        <v>56</v>
      </c>
      <c r="P57" s="250">
        <v>39</v>
      </c>
      <c r="Q57" s="250">
        <v>24</v>
      </c>
      <c r="R57" s="252">
        <v>36</v>
      </c>
      <c r="S57" s="266">
        <v>905</v>
      </c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</row>
    <row r="58" spans="1:36" s="22" customFormat="1" ht="27.75" customHeight="1" x14ac:dyDescent="0.2">
      <c r="A58" s="265"/>
      <c r="B58" s="265" t="s">
        <v>125</v>
      </c>
      <c r="C58" s="251">
        <v>69</v>
      </c>
      <c r="D58" s="250">
        <v>57</v>
      </c>
      <c r="E58" s="250">
        <v>41</v>
      </c>
      <c r="F58" s="250">
        <v>67</v>
      </c>
      <c r="G58" s="250">
        <v>25</v>
      </c>
      <c r="H58" s="250">
        <v>20</v>
      </c>
      <c r="I58" s="250">
        <v>23</v>
      </c>
      <c r="J58" s="250">
        <v>52</v>
      </c>
      <c r="K58" s="250">
        <v>56</v>
      </c>
      <c r="L58" s="250">
        <v>30</v>
      </c>
      <c r="M58" s="250">
        <v>8</v>
      </c>
      <c r="N58" s="250">
        <v>46</v>
      </c>
      <c r="O58" s="250">
        <v>28</v>
      </c>
      <c r="P58" s="250">
        <v>27</v>
      </c>
      <c r="Q58" s="250">
        <v>11</v>
      </c>
      <c r="R58" s="252">
        <v>20</v>
      </c>
      <c r="S58" s="266">
        <v>580</v>
      </c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</row>
    <row r="59" spans="1:36" s="22" customFormat="1" ht="27.75" customHeight="1" x14ac:dyDescent="0.2">
      <c r="A59" s="265"/>
      <c r="B59" s="265" t="s">
        <v>106</v>
      </c>
      <c r="C59" s="251">
        <v>78</v>
      </c>
      <c r="D59" s="250">
        <v>56</v>
      </c>
      <c r="E59" s="250">
        <v>53</v>
      </c>
      <c r="F59" s="250">
        <v>95</v>
      </c>
      <c r="G59" s="250">
        <v>42</v>
      </c>
      <c r="H59" s="250">
        <v>27</v>
      </c>
      <c r="I59" s="250">
        <v>63</v>
      </c>
      <c r="J59" s="250">
        <v>72</v>
      </c>
      <c r="K59" s="250">
        <v>88</v>
      </c>
      <c r="L59" s="250">
        <v>36</v>
      </c>
      <c r="M59" s="250">
        <v>42</v>
      </c>
      <c r="N59" s="250">
        <v>54</v>
      </c>
      <c r="O59" s="250">
        <v>69</v>
      </c>
      <c r="P59" s="250">
        <v>69</v>
      </c>
      <c r="Q59" s="250">
        <v>19</v>
      </c>
      <c r="R59" s="252">
        <v>51</v>
      </c>
      <c r="S59" s="266">
        <v>914</v>
      </c>
    </row>
    <row r="60" spans="1:36" s="22" customFormat="1" ht="27.75" customHeight="1" thickBot="1" x14ac:dyDescent="0.25">
      <c r="A60" s="267"/>
      <c r="B60" s="267" t="s">
        <v>23</v>
      </c>
      <c r="C60" s="253">
        <v>63</v>
      </c>
      <c r="D60" s="254">
        <v>58</v>
      </c>
      <c r="E60" s="254">
        <v>51</v>
      </c>
      <c r="F60" s="254">
        <v>107</v>
      </c>
      <c r="G60" s="254">
        <v>52</v>
      </c>
      <c r="H60" s="254">
        <v>26</v>
      </c>
      <c r="I60" s="254">
        <v>57</v>
      </c>
      <c r="J60" s="254">
        <v>73</v>
      </c>
      <c r="K60" s="254">
        <v>72</v>
      </c>
      <c r="L60" s="254">
        <v>43</v>
      </c>
      <c r="M60" s="254">
        <v>52</v>
      </c>
      <c r="N60" s="254">
        <v>56</v>
      </c>
      <c r="O60" s="254">
        <v>50</v>
      </c>
      <c r="P60" s="254">
        <v>44</v>
      </c>
      <c r="Q60" s="254">
        <v>12</v>
      </c>
      <c r="R60" s="255">
        <v>44</v>
      </c>
      <c r="S60" s="268">
        <v>860</v>
      </c>
      <c r="W60" s="22" t="s">
        <v>105</v>
      </c>
    </row>
    <row r="61" spans="1:36" x14ac:dyDescent="0.2">
      <c r="A61" s="24" t="s">
        <v>21</v>
      </c>
    </row>
    <row r="63" spans="1:36" ht="13.5" thickBot="1" x14ac:dyDescent="0.25">
      <c r="A63" s="5" t="s">
        <v>49</v>
      </c>
    </row>
    <row r="64" spans="1:36" s="6" customFormat="1" ht="26.25" customHeight="1" thickBot="1" x14ac:dyDescent="0.25">
      <c r="A64" s="342"/>
      <c r="B64" s="342"/>
      <c r="C64" s="343" t="s">
        <v>31</v>
      </c>
      <c r="D64" s="343"/>
      <c r="E64" s="343"/>
      <c r="F64" s="343"/>
      <c r="G64" s="343"/>
      <c r="H64" s="343"/>
      <c r="I64" s="343"/>
      <c r="J64" s="343"/>
      <c r="K64" s="343"/>
      <c r="L64" s="343"/>
      <c r="M64" s="343"/>
      <c r="N64" s="343"/>
      <c r="O64" s="343"/>
      <c r="P64" s="343"/>
      <c r="Q64" s="343"/>
      <c r="R64" s="343"/>
      <c r="S64" s="343"/>
    </row>
    <row r="65" spans="1:19" s="6" customFormat="1" ht="26.25" customHeight="1" thickBot="1" x14ac:dyDescent="0.25">
      <c r="A65" s="342"/>
      <c r="B65" s="342"/>
      <c r="C65" s="343" t="s">
        <v>109</v>
      </c>
      <c r="D65" s="343"/>
      <c r="E65" s="343"/>
      <c r="F65" s="343"/>
      <c r="G65" s="343"/>
      <c r="H65" s="343"/>
      <c r="I65" s="343"/>
      <c r="J65" s="343"/>
      <c r="K65" s="343"/>
      <c r="L65" s="343"/>
      <c r="M65" s="343"/>
      <c r="N65" s="343"/>
      <c r="O65" s="343"/>
      <c r="P65" s="343"/>
      <c r="Q65" s="343"/>
      <c r="R65" s="343"/>
      <c r="S65" s="343"/>
    </row>
    <row r="66" spans="1:19" s="6" customFormat="1" ht="68.25" customHeight="1" thickBot="1" x14ac:dyDescent="0.25">
      <c r="A66" s="8" t="s">
        <v>3</v>
      </c>
      <c r="B66" s="9" t="s">
        <v>4</v>
      </c>
      <c r="C66" s="10" t="s">
        <v>32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37</v>
      </c>
      <c r="I66" s="10" t="s">
        <v>38</v>
      </c>
      <c r="J66" s="10" t="s">
        <v>39</v>
      </c>
      <c r="K66" s="10" t="s">
        <v>40</v>
      </c>
      <c r="L66" s="10" t="s">
        <v>41</v>
      </c>
      <c r="M66" s="10" t="s">
        <v>42</v>
      </c>
      <c r="N66" s="10" t="s">
        <v>43</v>
      </c>
      <c r="O66" s="10" t="s">
        <v>44</v>
      </c>
      <c r="P66" s="10" t="s">
        <v>45</v>
      </c>
      <c r="Q66" s="10" t="s">
        <v>46</v>
      </c>
      <c r="R66" s="30" t="s">
        <v>47</v>
      </c>
      <c r="S66" s="30" t="s">
        <v>2</v>
      </c>
    </row>
    <row r="67" spans="1:19" ht="15" customHeight="1" x14ac:dyDescent="0.2">
      <c r="A67" s="14">
        <v>1</v>
      </c>
      <c r="B67" s="15" t="s">
        <v>5</v>
      </c>
      <c r="C67" s="52">
        <v>0</v>
      </c>
      <c r="D67" s="53">
        <v>28</v>
      </c>
      <c r="E67" s="53">
        <v>1</v>
      </c>
      <c r="F67" s="53">
        <v>3</v>
      </c>
      <c r="G67" s="53">
        <v>2</v>
      </c>
      <c r="H67" s="53">
        <v>1</v>
      </c>
      <c r="I67" s="53">
        <v>3</v>
      </c>
      <c r="J67" s="53">
        <v>1</v>
      </c>
      <c r="K67" s="53">
        <v>8</v>
      </c>
      <c r="L67" s="53">
        <v>5</v>
      </c>
      <c r="M67" s="53">
        <v>11</v>
      </c>
      <c r="N67" s="53">
        <v>26</v>
      </c>
      <c r="O67" s="53">
        <v>36</v>
      </c>
      <c r="P67" s="53">
        <v>25</v>
      </c>
      <c r="Q67" s="53">
        <v>4</v>
      </c>
      <c r="R67" s="54">
        <v>22</v>
      </c>
      <c r="S67" s="214">
        <f>SUM(C67:R67)</f>
        <v>176</v>
      </c>
    </row>
    <row r="68" spans="1:19" ht="12.75" customHeight="1" x14ac:dyDescent="0.2">
      <c r="A68" s="17">
        <v>2</v>
      </c>
      <c r="B68" s="18" t="s">
        <v>6</v>
      </c>
      <c r="C68" s="49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50">
        <v>0</v>
      </c>
      <c r="S68" s="215">
        <f>SUM(C68:R68)</f>
        <v>0</v>
      </c>
    </row>
    <row r="69" spans="1:19" x14ac:dyDescent="0.2">
      <c r="A69" s="17">
        <v>3</v>
      </c>
      <c r="B69" s="18" t="s">
        <v>7</v>
      </c>
      <c r="C69" s="49">
        <v>3</v>
      </c>
      <c r="D69" s="47">
        <v>26</v>
      </c>
      <c r="E69" s="47">
        <v>0</v>
      </c>
      <c r="F69" s="47">
        <v>11</v>
      </c>
      <c r="G69" s="47">
        <v>4</v>
      </c>
      <c r="H69" s="47">
        <v>1</v>
      </c>
      <c r="I69" s="47">
        <v>5</v>
      </c>
      <c r="J69" s="47">
        <v>58</v>
      </c>
      <c r="K69" s="47">
        <v>11</v>
      </c>
      <c r="L69" s="47">
        <v>3</v>
      </c>
      <c r="M69" s="47">
        <v>2</v>
      </c>
      <c r="N69" s="47">
        <v>2</v>
      </c>
      <c r="O69" s="47">
        <v>4</v>
      </c>
      <c r="P69" s="47">
        <v>2</v>
      </c>
      <c r="Q69" s="47">
        <v>0</v>
      </c>
      <c r="R69" s="50">
        <v>0</v>
      </c>
      <c r="S69" s="215">
        <f t="shared" ref="S69:S81" si="4">SUM(C69:R69)</f>
        <v>132</v>
      </c>
    </row>
    <row r="70" spans="1:19" x14ac:dyDescent="0.2">
      <c r="A70" s="17">
        <v>4</v>
      </c>
      <c r="B70" s="18" t="s">
        <v>8</v>
      </c>
      <c r="C70" s="49">
        <v>14</v>
      </c>
      <c r="D70" s="47">
        <v>23</v>
      </c>
      <c r="E70" s="47">
        <v>15</v>
      </c>
      <c r="F70" s="47">
        <v>2</v>
      </c>
      <c r="G70" s="47">
        <v>38</v>
      </c>
      <c r="H70" s="47">
        <v>3</v>
      </c>
      <c r="I70" s="47">
        <v>12</v>
      </c>
      <c r="J70" s="47">
        <v>9</v>
      </c>
      <c r="K70" s="47">
        <v>2</v>
      </c>
      <c r="L70" s="47">
        <v>0</v>
      </c>
      <c r="M70" s="47">
        <v>2</v>
      </c>
      <c r="N70" s="47">
        <v>2</v>
      </c>
      <c r="O70" s="47">
        <v>2</v>
      </c>
      <c r="P70" s="47">
        <v>9</v>
      </c>
      <c r="Q70" s="47">
        <v>1</v>
      </c>
      <c r="R70" s="50">
        <v>24</v>
      </c>
      <c r="S70" s="215">
        <f t="shared" si="4"/>
        <v>158</v>
      </c>
    </row>
    <row r="71" spans="1:19" x14ac:dyDescent="0.2">
      <c r="A71" s="17">
        <v>5</v>
      </c>
      <c r="B71" s="18" t="s">
        <v>9</v>
      </c>
      <c r="C71" s="49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50">
        <v>0</v>
      </c>
      <c r="S71" s="215">
        <f t="shared" si="4"/>
        <v>0</v>
      </c>
    </row>
    <row r="72" spans="1:19" ht="20.25" customHeight="1" x14ac:dyDescent="0.2">
      <c r="A72" s="17">
        <v>6</v>
      </c>
      <c r="B72" s="18" t="s">
        <v>10</v>
      </c>
      <c r="C72" s="49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50">
        <v>0</v>
      </c>
      <c r="S72" s="215">
        <f t="shared" si="4"/>
        <v>0</v>
      </c>
    </row>
    <row r="73" spans="1:19" x14ac:dyDescent="0.2">
      <c r="A73" s="17">
        <v>7</v>
      </c>
      <c r="B73" s="18" t="s">
        <v>11</v>
      </c>
      <c r="C73" s="49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50">
        <v>0</v>
      </c>
      <c r="S73" s="215">
        <f t="shared" si="4"/>
        <v>0</v>
      </c>
    </row>
    <row r="74" spans="1:19" x14ac:dyDescent="0.2">
      <c r="A74" s="17">
        <v>8</v>
      </c>
      <c r="B74" s="18" t="s">
        <v>12</v>
      </c>
      <c r="C74" s="49">
        <v>2</v>
      </c>
      <c r="D74" s="47">
        <v>5</v>
      </c>
      <c r="E74" s="47">
        <v>33</v>
      </c>
      <c r="F74" s="47">
        <v>20</v>
      </c>
      <c r="G74" s="47">
        <v>3</v>
      </c>
      <c r="H74" s="47">
        <v>3</v>
      </c>
      <c r="I74" s="47">
        <v>8</v>
      </c>
      <c r="J74" s="47">
        <v>0</v>
      </c>
      <c r="K74" s="47">
        <v>17</v>
      </c>
      <c r="L74" s="47">
        <v>2</v>
      </c>
      <c r="M74" s="47">
        <v>1</v>
      </c>
      <c r="N74" s="47">
        <v>2</v>
      </c>
      <c r="O74" s="47">
        <v>8</v>
      </c>
      <c r="P74" s="47">
        <v>2</v>
      </c>
      <c r="Q74" s="47">
        <v>2</v>
      </c>
      <c r="R74" s="50">
        <v>11</v>
      </c>
      <c r="S74" s="215">
        <f t="shared" si="4"/>
        <v>119</v>
      </c>
    </row>
    <row r="75" spans="1:19" x14ac:dyDescent="0.2">
      <c r="A75" s="17">
        <v>9</v>
      </c>
      <c r="B75" s="18" t="s">
        <v>13</v>
      </c>
      <c r="C75" s="49">
        <v>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50">
        <v>0</v>
      </c>
      <c r="S75" s="215">
        <f t="shared" si="4"/>
        <v>0</v>
      </c>
    </row>
    <row r="76" spans="1:19" x14ac:dyDescent="0.2">
      <c r="A76" s="17">
        <v>10</v>
      </c>
      <c r="B76" s="18" t="s">
        <v>14</v>
      </c>
      <c r="C76" s="49">
        <v>0</v>
      </c>
      <c r="D76" s="47">
        <v>1</v>
      </c>
      <c r="E76" s="47">
        <v>0</v>
      </c>
      <c r="F76" s="47">
        <v>0</v>
      </c>
      <c r="G76" s="47">
        <v>0</v>
      </c>
      <c r="H76" s="47">
        <v>0</v>
      </c>
      <c r="I76" s="47">
        <v>1</v>
      </c>
      <c r="J76" s="47">
        <v>0</v>
      </c>
      <c r="K76" s="47">
        <v>27</v>
      </c>
      <c r="L76" s="47">
        <v>0</v>
      </c>
      <c r="M76" s="47">
        <v>29</v>
      </c>
      <c r="N76" s="47">
        <v>8</v>
      </c>
      <c r="O76" s="47">
        <v>1</v>
      </c>
      <c r="P76" s="47">
        <v>0</v>
      </c>
      <c r="Q76" s="47">
        <v>1</v>
      </c>
      <c r="R76" s="50">
        <v>6</v>
      </c>
      <c r="S76" s="215">
        <f t="shared" si="4"/>
        <v>74</v>
      </c>
    </row>
    <row r="77" spans="1:19" ht="20.25" customHeight="1" x14ac:dyDescent="0.2">
      <c r="A77" s="17">
        <v>11</v>
      </c>
      <c r="B77" s="18" t="s">
        <v>15</v>
      </c>
      <c r="C77" s="49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3</v>
      </c>
      <c r="L77" s="47">
        <v>5</v>
      </c>
      <c r="M77" s="47">
        <v>0</v>
      </c>
      <c r="N77" s="47">
        <v>12</v>
      </c>
      <c r="O77" s="47">
        <v>1</v>
      </c>
      <c r="P77" s="47">
        <v>0</v>
      </c>
      <c r="Q77" s="47">
        <v>0</v>
      </c>
      <c r="R77" s="50">
        <v>5</v>
      </c>
      <c r="S77" s="215">
        <f t="shared" si="4"/>
        <v>26</v>
      </c>
    </row>
    <row r="78" spans="1:19" x14ac:dyDescent="0.2">
      <c r="A78" s="17">
        <v>12</v>
      </c>
      <c r="B78" s="18" t="s">
        <v>16</v>
      </c>
      <c r="C78" s="49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v>0</v>
      </c>
      <c r="Q78" s="47">
        <v>0</v>
      </c>
      <c r="R78" s="50">
        <v>0</v>
      </c>
      <c r="S78" s="215">
        <f t="shared" si="4"/>
        <v>0</v>
      </c>
    </row>
    <row r="79" spans="1:19" x14ac:dyDescent="0.2">
      <c r="A79" s="17">
        <v>13</v>
      </c>
      <c r="B79" s="18" t="s">
        <v>17</v>
      </c>
      <c r="C79" s="49">
        <v>0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v>0</v>
      </c>
      <c r="Q79" s="47">
        <v>0</v>
      </c>
      <c r="R79" s="50">
        <v>0</v>
      </c>
      <c r="S79" s="215">
        <f t="shared" si="4"/>
        <v>0</v>
      </c>
    </row>
    <row r="80" spans="1:19" x14ac:dyDescent="0.2">
      <c r="A80" s="17">
        <v>14</v>
      </c>
      <c r="B80" s="18" t="s">
        <v>18</v>
      </c>
      <c r="C80" s="49">
        <v>12</v>
      </c>
      <c r="D80" s="47">
        <v>0</v>
      </c>
      <c r="E80" s="47">
        <v>0</v>
      </c>
      <c r="F80" s="47">
        <v>0</v>
      </c>
      <c r="G80" s="47">
        <v>2</v>
      </c>
      <c r="H80" s="47">
        <v>0</v>
      </c>
      <c r="I80" s="47">
        <v>0</v>
      </c>
      <c r="J80" s="47">
        <v>0</v>
      </c>
      <c r="K80" s="47">
        <v>1</v>
      </c>
      <c r="L80" s="47">
        <v>0</v>
      </c>
      <c r="M80" s="47">
        <v>0</v>
      </c>
      <c r="N80" s="47">
        <v>6</v>
      </c>
      <c r="O80" s="47">
        <v>21</v>
      </c>
      <c r="P80" s="47">
        <v>0</v>
      </c>
      <c r="Q80" s="47">
        <v>13</v>
      </c>
      <c r="R80" s="50">
        <v>1</v>
      </c>
      <c r="S80" s="215">
        <f t="shared" si="4"/>
        <v>56</v>
      </c>
    </row>
    <row r="81" spans="1:19" ht="12.75" thickBot="1" x14ac:dyDescent="0.25">
      <c r="A81" s="19">
        <v>15</v>
      </c>
      <c r="B81" s="20" t="s">
        <v>19</v>
      </c>
      <c r="C81" s="258">
        <v>0</v>
      </c>
      <c r="D81" s="259">
        <v>0</v>
      </c>
      <c r="E81" s="259">
        <v>0</v>
      </c>
      <c r="F81" s="259">
        <v>0</v>
      </c>
      <c r="G81" s="259">
        <v>0</v>
      </c>
      <c r="H81" s="259">
        <v>0</v>
      </c>
      <c r="I81" s="259">
        <v>0</v>
      </c>
      <c r="J81" s="259">
        <v>0</v>
      </c>
      <c r="K81" s="259">
        <v>0</v>
      </c>
      <c r="L81" s="259">
        <v>0</v>
      </c>
      <c r="M81" s="259">
        <v>0</v>
      </c>
      <c r="N81" s="259">
        <v>0</v>
      </c>
      <c r="O81" s="259">
        <v>0</v>
      </c>
      <c r="P81" s="259">
        <v>0</v>
      </c>
      <c r="Q81" s="259">
        <v>0</v>
      </c>
      <c r="R81" s="260">
        <v>0</v>
      </c>
      <c r="S81" s="261">
        <f t="shared" si="4"/>
        <v>0</v>
      </c>
    </row>
    <row r="82" spans="1:19" s="22" customFormat="1" ht="27.75" customHeight="1" x14ac:dyDescent="0.2">
      <c r="A82" s="262"/>
      <c r="B82" s="262" t="s">
        <v>159</v>
      </c>
      <c r="C82" s="263">
        <f>SUM(C67:C81)</f>
        <v>31</v>
      </c>
      <c r="D82" s="256">
        <f t="shared" ref="D82:S82" si="5">SUM(D67:D81)</f>
        <v>83</v>
      </c>
      <c r="E82" s="256">
        <f t="shared" si="5"/>
        <v>49</v>
      </c>
      <c r="F82" s="256">
        <f t="shared" si="5"/>
        <v>36</v>
      </c>
      <c r="G82" s="256">
        <f t="shared" si="5"/>
        <v>49</v>
      </c>
      <c r="H82" s="256">
        <f t="shared" si="5"/>
        <v>8</v>
      </c>
      <c r="I82" s="256">
        <f t="shared" si="5"/>
        <v>29</v>
      </c>
      <c r="J82" s="256">
        <f t="shared" si="5"/>
        <v>68</v>
      </c>
      <c r="K82" s="256">
        <f t="shared" si="5"/>
        <v>69</v>
      </c>
      <c r="L82" s="256">
        <f t="shared" si="5"/>
        <v>15</v>
      </c>
      <c r="M82" s="256">
        <f t="shared" si="5"/>
        <v>45</v>
      </c>
      <c r="N82" s="256">
        <f t="shared" si="5"/>
        <v>58</v>
      </c>
      <c r="O82" s="256">
        <f t="shared" si="5"/>
        <v>73</v>
      </c>
      <c r="P82" s="256">
        <f t="shared" si="5"/>
        <v>38</v>
      </c>
      <c r="Q82" s="256">
        <f t="shared" si="5"/>
        <v>21</v>
      </c>
      <c r="R82" s="257">
        <f t="shared" si="5"/>
        <v>69</v>
      </c>
      <c r="S82" s="264">
        <f t="shared" si="5"/>
        <v>741</v>
      </c>
    </row>
    <row r="83" spans="1:19" ht="27.75" customHeight="1" x14ac:dyDescent="0.2">
      <c r="A83" s="265"/>
      <c r="B83" s="265" t="s">
        <v>147</v>
      </c>
      <c r="C83" s="251">
        <v>134</v>
      </c>
      <c r="D83" s="250">
        <v>110</v>
      </c>
      <c r="E83" s="250">
        <v>143</v>
      </c>
      <c r="F83" s="250">
        <v>84</v>
      </c>
      <c r="G83" s="250">
        <v>85</v>
      </c>
      <c r="H83" s="250">
        <v>51</v>
      </c>
      <c r="I83" s="250">
        <v>108</v>
      </c>
      <c r="J83" s="250">
        <v>100</v>
      </c>
      <c r="K83" s="250">
        <v>92</v>
      </c>
      <c r="L83" s="250">
        <v>88</v>
      </c>
      <c r="M83" s="250">
        <v>102</v>
      </c>
      <c r="N83" s="250">
        <v>87</v>
      </c>
      <c r="O83" s="250">
        <v>80</v>
      </c>
      <c r="P83" s="250">
        <v>63</v>
      </c>
      <c r="Q83" s="250">
        <v>41</v>
      </c>
      <c r="R83" s="252">
        <v>80</v>
      </c>
      <c r="S83" s="266">
        <v>1448</v>
      </c>
    </row>
    <row r="84" spans="1:19" s="22" customFormat="1" ht="27.75" customHeight="1" x14ac:dyDescent="0.2">
      <c r="A84" s="265"/>
      <c r="B84" s="265" t="s">
        <v>144</v>
      </c>
      <c r="C84" s="251">
        <v>135</v>
      </c>
      <c r="D84" s="250">
        <v>106</v>
      </c>
      <c r="E84" s="250">
        <v>73</v>
      </c>
      <c r="F84" s="250">
        <v>98</v>
      </c>
      <c r="G84" s="250">
        <v>62</v>
      </c>
      <c r="H84" s="250">
        <v>43</v>
      </c>
      <c r="I84" s="250">
        <v>109</v>
      </c>
      <c r="J84" s="250">
        <v>132</v>
      </c>
      <c r="K84" s="250">
        <v>127</v>
      </c>
      <c r="L84" s="250">
        <v>97</v>
      </c>
      <c r="M84" s="250">
        <v>85</v>
      </c>
      <c r="N84" s="250">
        <v>122</v>
      </c>
      <c r="O84" s="250">
        <v>137</v>
      </c>
      <c r="P84" s="250">
        <v>81</v>
      </c>
      <c r="Q84" s="250">
        <v>36</v>
      </c>
      <c r="R84" s="252">
        <v>69</v>
      </c>
      <c r="S84" s="266">
        <v>1512</v>
      </c>
    </row>
    <row r="85" spans="1:19" s="22" customFormat="1" ht="27.75" customHeight="1" x14ac:dyDescent="0.2">
      <c r="A85" s="265"/>
      <c r="B85" s="265" t="s">
        <v>125</v>
      </c>
      <c r="C85" s="251">
        <v>100</v>
      </c>
      <c r="D85" s="250">
        <v>84</v>
      </c>
      <c r="E85" s="250">
        <v>60</v>
      </c>
      <c r="F85" s="250">
        <v>74</v>
      </c>
      <c r="G85" s="250">
        <v>41</v>
      </c>
      <c r="H85" s="250">
        <v>31</v>
      </c>
      <c r="I85" s="250">
        <v>42</v>
      </c>
      <c r="J85" s="250">
        <v>88</v>
      </c>
      <c r="K85" s="250">
        <v>110</v>
      </c>
      <c r="L85" s="250">
        <v>67</v>
      </c>
      <c r="M85" s="250">
        <v>70</v>
      </c>
      <c r="N85" s="250">
        <v>88</v>
      </c>
      <c r="O85" s="250">
        <v>102</v>
      </c>
      <c r="P85" s="250">
        <v>56</v>
      </c>
      <c r="Q85" s="250">
        <v>36</v>
      </c>
      <c r="R85" s="252">
        <v>33</v>
      </c>
      <c r="S85" s="266">
        <v>1082</v>
      </c>
    </row>
    <row r="86" spans="1:19" s="22" customFormat="1" ht="27.75" customHeight="1" x14ac:dyDescent="0.2">
      <c r="A86" s="265"/>
      <c r="B86" s="265" t="s">
        <v>106</v>
      </c>
      <c r="C86" s="251">
        <v>112</v>
      </c>
      <c r="D86" s="250">
        <v>61</v>
      </c>
      <c r="E86" s="250">
        <v>61</v>
      </c>
      <c r="F86" s="250">
        <v>76</v>
      </c>
      <c r="G86" s="250">
        <v>47</v>
      </c>
      <c r="H86" s="250">
        <v>40</v>
      </c>
      <c r="I86" s="250">
        <v>85</v>
      </c>
      <c r="J86" s="250">
        <v>89</v>
      </c>
      <c r="K86" s="250">
        <v>108</v>
      </c>
      <c r="L86" s="250">
        <v>78</v>
      </c>
      <c r="M86" s="250">
        <v>92</v>
      </c>
      <c r="N86" s="250">
        <v>116</v>
      </c>
      <c r="O86" s="250">
        <v>94</v>
      </c>
      <c r="P86" s="250">
        <v>69</v>
      </c>
      <c r="Q86" s="250">
        <v>38</v>
      </c>
      <c r="R86" s="252">
        <v>62</v>
      </c>
      <c r="S86" s="266">
        <v>1228</v>
      </c>
    </row>
    <row r="87" spans="1:19" s="22" customFormat="1" ht="27.75" customHeight="1" thickBot="1" x14ac:dyDescent="0.25">
      <c r="A87" s="267"/>
      <c r="B87" s="267" t="s">
        <v>23</v>
      </c>
      <c r="C87" s="253">
        <v>97</v>
      </c>
      <c r="D87" s="254">
        <v>61</v>
      </c>
      <c r="E87" s="254">
        <v>52</v>
      </c>
      <c r="F87" s="254">
        <v>62</v>
      </c>
      <c r="G87" s="254">
        <v>54</v>
      </c>
      <c r="H87" s="254">
        <v>36</v>
      </c>
      <c r="I87" s="254">
        <v>85</v>
      </c>
      <c r="J87" s="254">
        <v>71</v>
      </c>
      <c r="K87" s="254">
        <v>104</v>
      </c>
      <c r="L87" s="254">
        <v>79</v>
      </c>
      <c r="M87" s="254">
        <v>80</v>
      </c>
      <c r="N87" s="254">
        <v>106</v>
      </c>
      <c r="O87" s="254">
        <v>82</v>
      </c>
      <c r="P87" s="254">
        <v>56</v>
      </c>
      <c r="Q87" s="254">
        <v>23</v>
      </c>
      <c r="R87" s="255">
        <v>61</v>
      </c>
      <c r="S87" s="268">
        <v>1109</v>
      </c>
    </row>
    <row r="88" spans="1:19" x14ac:dyDescent="0.2">
      <c r="A88" s="24" t="s">
        <v>21</v>
      </c>
    </row>
    <row r="90" spans="1:19" ht="13.5" thickBot="1" x14ac:dyDescent="0.25">
      <c r="A90" s="5" t="s">
        <v>50</v>
      </c>
    </row>
    <row r="91" spans="1:19" s="6" customFormat="1" ht="26.25" customHeight="1" thickBot="1" x14ac:dyDescent="0.25">
      <c r="A91" s="342"/>
      <c r="B91" s="342"/>
      <c r="C91" s="343" t="s">
        <v>31</v>
      </c>
      <c r="D91" s="343"/>
      <c r="E91" s="343"/>
      <c r="F91" s="343"/>
      <c r="G91" s="343"/>
      <c r="H91" s="343"/>
      <c r="I91" s="343"/>
      <c r="J91" s="343"/>
      <c r="K91" s="343"/>
      <c r="L91" s="343"/>
      <c r="M91" s="343"/>
      <c r="N91" s="343"/>
      <c r="O91" s="343"/>
      <c r="P91" s="343"/>
      <c r="Q91" s="343"/>
      <c r="R91" s="343"/>
      <c r="S91" s="343"/>
    </row>
    <row r="92" spans="1:19" s="6" customFormat="1" ht="26.25" customHeight="1" thickBot="1" x14ac:dyDescent="0.25">
      <c r="A92" s="342"/>
      <c r="B92" s="342"/>
      <c r="C92" s="343" t="s">
        <v>110</v>
      </c>
      <c r="D92" s="343"/>
      <c r="E92" s="343"/>
      <c r="F92" s="343"/>
      <c r="G92" s="343"/>
      <c r="H92" s="343"/>
      <c r="I92" s="343"/>
      <c r="J92" s="343"/>
      <c r="K92" s="343"/>
      <c r="L92" s="343"/>
      <c r="M92" s="343"/>
      <c r="N92" s="343"/>
      <c r="O92" s="343"/>
      <c r="P92" s="343"/>
      <c r="Q92" s="343"/>
      <c r="R92" s="343"/>
      <c r="S92" s="343"/>
    </row>
    <row r="93" spans="1:19" s="6" customFormat="1" ht="68.25" customHeight="1" thickBot="1" x14ac:dyDescent="0.25">
      <c r="A93" s="8" t="s">
        <v>3</v>
      </c>
      <c r="B93" s="9" t="s">
        <v>4</v>
      </c>
      <c r="C93" s="10" t="s">
        <v>32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37</v>
      </c>
      <c r="I93" s="10" t="s">
        <v>38</v>
      </c>
      <c r="J93" s="10" t="s">
        <v>39</v>
      </c>
      <c r="K93" s="10" t="s">
        <v>40</v>
      </c>
      <c r="L93" s="10" t="s">
        <v>41</v>
      </c>
      <c r="M93" s="10" t="s">
        <v>42</v>
      </c>
      <c r="N93" s="10" t="s">
        <v>43</v>
      </c>
      <c r="O93" s="10" t="s">
        <v>44</v>
      </c>
      <c r="P93" s="10" t="s">
        <v>45</v>
      </c>
      <c r="Q93" s="10" t="s">
        <v>46</v>
      </c>
      <c r="R93" s="30" t="s">
        <v>47</v>
      </c>
      <c r="S93" s="30" t="s">
        <v>2</v>
      </c>
    </row>
    <row r="94" spans="1:19" ht="15" customHeight="1" x14ac:dyDescent="0.2">
      <c r="A94" s="14">
        <v>1</v>
      </c>
      <c r="B94" s="15" t="s">
        <v>5</v>
      </c>
      <c r="C94" s="52">
        <v>0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1</v>
      </c>
      <c r="O94" s="53">
        <v>0</v>
      </c>
      <c r="P94" s="53">
        <v>0</v>
      </c>
      <c r="Q94" s="53">
        <v>0</v>
      </c>
      <c r="R94" s="54">
        <v>0</v>
      </c>
      <c r="S94" s="214">
        <f>SUM(C94:R94)</f>
        <v>1</v>
      </c>
    </row>
    <row r="95" spans="1:19" ht="12.75" customHeight="1" x14ac:dyDescent="0.2">
      <c r="A95" s="17">
        <v>2</v>
      </c>
      <c r="B95" s="18" t="s">
        <v>6</v>
      </c>
      <c r="C95" s="49">
        <v>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50">
        <v>0</v>
      </c>
      <c r="S95" s="215">
        <f>SUM(C95:R95)</f>
        <v>0</v>
      </c>
    </row>
    <row r="96" spans="1:19" x14ac:dyDescent="0.2">
      <c r="A96" s="17">
        <v>3</v>
      </c>
      <c r="B96" s="18" t="s">
        <v>7</v>
      </c>
      <c r="C96" s="49">
        <v>0</v>
      </c>
      <c r="D96" s="47">
        <v>0</v>
      </c>
      <c r="E96" s="47">
        <v>0</v>
      </c>
      <c r="F96" s="47">
        <v>1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50">
        <v>0</v>
      </c>
      <c r="S96" s="215">
        <f t="shared" ref="S96:S108" si="6">SUM(C96:R96)</f>
        <v>1</v>
      </c>
    </row>
    <row r="97" spans="1:19" x14ac:dyDescent="0.2">
      <c r="A97" s="17">
        <v>4</v>
      </c>
      <c r="B97" s="18" t="s">
        <v>8</v>
      </c>
      <c r="C97" s="49">
        <v>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50">
        <v>1</v>
      </c>
      <c r="S97" s="215">
        <f t="shared" si="6"/>
        <v>1</v>
      </c>
    </row>
    <row r="98" spans="1:19" x14ac:dyDescent="0.2">
      <c r="A98" s="17">
        <v>5</v>
      </c>
      <c r="B98" s="18" t="s">
        <v>9</v>
      </c>
      <c r="C98" s="49">
        <v>0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v>0</v>
      </c>
      <c r="Q98" s="47">
        <v>0</v>
      </c>
      <c r="R98" s="50">
        <v>0</v>
      </c>
      <c r="S98" s="215">
        <f t="shared" si="6"/>
        <v>0</v>
      </c>
    </row>
    <row r="99" spans="1:19" ht="20.25" customHeight="1" x14ac:dyDescent="0.2">
      <c r="A99" s="17">
        <v>6</v>
      </c>
      <c r="B99" s="18" t="s">
        <v>10</v>
      </c>
      <c r="C99" s="49">
        <v>0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v>0</v>
      </c>
      <c r="Q99" s="47">
        <v>0</v>
      </c>
      <c r="R99" s="50">
        <v>0</v>
      </c>
      <c r="S99" s="215">
        <f t="shared" si="6"/>
        <v>0</v>
      </c>
    </row>
    <row r="100" spans="1:19" x14ac:dyDescent="0.2">
      <c r="A100" s="17">
        <v>7</v>
      </c>
      <c r="B100" s="18" t="s">
        <v>11</v>
      </c>
      <c r="C100" s="49">
        <v>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v>0</v>
      </c>
      <c r="Q100" s="47">
        <v>0</v>
      </c>
      <c r="R100" s="50">
        <v>0</v>
      </c>
      <c r="S100" s="215">
        <f t="shared" si="6"/>
        <v>0</v>
      </c>
    </row>
    <row r="101" spans="1:19" x14ac:dyDescent="0.2">
      <c r="A101" s="17">
        <v>8</v>
      </c>
      <c r="B101" s="18" t="s">
        <v>12</v>
      </c>
      <c r="C101" s="49">
        <v>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1</v>
      </c>
      <c r="O101" s="47">
        <v>0</v>
      </c>
      <c r="P101" s="47">
        <v>0</v>
      </c>
      <c r="Q101" s="47">
        <v>0</v>
      </c>
      <c r="R101" s="50">
        <v>0</v>
      </c>
      <c r="S101" s="215">
        <f t="shared" si="6"/>
        <v>1</v>
      </c>
    </row>
    <row r="102" spans="1:19" x14ac:dyDescent="0.2">
      <c r="A102" s="17">
        <v>9</v>
      </c>
      <c r="B102" s="18" t="s">
        <v>13</v>
      </c>
      <c r="C102" s="49">
        <v>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v>0</v>
      </c>
      <c r="Q102" s="47">
        <v>0</v>
      </c>
      <c r="R102" s="50">
        <v>0</v>
      </c>
      <c r="S102" s="215">
        <f t="shared" si="6"/>
        <v>0</v>
      </c>
    </row>
    <row r="103" spans="1:19" x14ac:dyDescent="0.2">
      <c r="A103" s="17">
        <v>10</v>
      </c>
      <c r="B103" s="18" t="s">
        <v>14</v>
      </c>
      <c r="C103" s="49">
        <v>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v>0</v>
      </c>
      <c r="Q103" s="47">
        <v>0</v>
      </c>
      <c r="R103" s="50">
        <v>0</v>
      </c>
      <c r="S103" s="215">
        <f t="shared" si="6"/>
        <v>0</v>
      </c>
    </row>
    <row r="104" spans="1:19" ht="20.25" customHeight="1" x14ac:dyDescent="0.2">
      <c r="A104" s="17">
        <v>11</v>
      </c>
      <c r="B104" s="18" t="s">
        <v>15</v>
      </c>
      <c r="C104" s="49">
        <v>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50">
        <v>0</v>
      </c>
      <c r="S104" s="215">
        <f t="shared" si="6"/>
        <v>0</v>
      </c>
    </row>
    <row r="105" spans="1:19" x14ac:dyDescent="0.2">
      <c r="A105" s="17">
        <v>12</v>
      </c>
      <c r="B105" s="18" t="s">
        <v>16</v>
      </c>
      <c r="C105" s="49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0</v>
      </c>
      <c r="R105" s="50">
        <v>0</v>
      </c>
      <c r="S105" s="215">
        <f t="shared" si="6"/>
        <v>0</v>
      </c>
    </row>
    <row r="106" spans="1:19" x14ac:dyDescent="0.2">
      <c r="A106" s="17">
        <v>13</v>
      </c>
      <c r="B106" s="18" t="s">
        <v>17</v>
      </c>
      <c r="C106" s="49">
        <v>0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v>0</v>
      </c>
      <c r="Q106" s="47">
        <v>0</v>
      </c>
      <c r="R106" s="50">
        <v>0</v>
      </c>
      <c r="S106" s="215">
        <f t="shared" si="6"/>
        <v>0</v>
      </c>
    </row>
    <row r="107" spans="1:19" x14ac:dyDescent="0.2">
      <c r="A107" s="17">
        <v>14</v>
      </c>
      <c r="B107" s="18" t="s">
        <v>18</v>
      </c>
      <c r="C107" s="49">
        <v>0</v>
      </c>
      <c r="D107" s="47">
        <v>0</v>
      </c>
      <c r="E107" s="47">
        <v>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50">
        <v>0</v>
      </c>
      <c r="S107" s="215">
        <f t="shared" si="6"/>
        <v>2</v>
      </c>
    </row>
    <row r="108" spans="1:19" ht="12.75" thickBot="1" x14ac:dyDescent="0.25">
      <c r="A108" s="19">
        <v>15</v>
      </c>
      <c r="B108" s="20" t="s">
        <v>19</v>
      </c>
      <c r="C108" s="258">
        <v>0</v>
      </c>
      <c r="D108" s="259">
        <v>0</v>
      </c>
      <c r="E108" s="259">
        <v>0</v>
      </c>
      <c r="F108" s="259">
        <v>0</v>
      </c>
      <c r="G108" s="259">
        <v>0</v>
      </c>
      <c r="H108" s="259">
        <v>0</v>
      </c>
      <c r="I108" s="259">
        <v>0</v>
      </c>
      <c r="J108" s="259">
        <v>0</v>
      </c>
      <c r="K108" s="259">
        <v>0</v>
      </c>
      <c r="L108" s="259">
        <v>0</v>
      </c>
      <c r="M108" s="259">
        <v>0</v>
      </c>
      <c r="N108" s="259">
        <v>0</v>
      </c>
      <c r="O108" s="259">
        <v>0</v>
      </c>
      <c r="P108" s="259">
        <v>0</v>
      </c>
      <c r="Q108" s="259">
        <v>0</v>
      </c>
      <c r="R108" s="260">
        <v>0</v>
      </c>
      <c r="S108" s="261">
        <f t="shared" si="6"/>
        <v>0</v>
      </c>
    </row>
    <row r="109" spans="1:19" s="22" customFormat="1" ht="27.75" customHeight="1" x14ac:dyDescent="0.2">
      <c r="A109" s="262"/>
      <c r="B109" s="262" t="s">
        <v>159</v>
      </c>
      <c r="C109" s="263">
        <f>SUM(C94:C108)</f>
        <v>0</v>
      </c>
      <c r="D109" s="256">
        <f t="shared" ref="D109:S109" si="7">SUM(D94:D108)</f>
        <v>0</v>
      </c>
      <c r="E109" s="256">
        <f t="shared" si="7"/>
        <v>2</v>
      </c>
      <c r="F109" s="256">
        <f t="shared" si="7"/>
        <v>1</v>
      </c>
      <c r="G109" s="256">
        <f t="shared" si="7"/>
        <v>0</v>
      </c>
      <c r="H109" s="256">
        <f t="shared" si="7"/>
        <v>0</v>
      </c>
      <c r="I109" s="256">
        <f t="shared" si="7"/>
        <v>0</v>
      </c>
      <c r="J109" s="256">
        <f t="shared" si="7"/>
        <v>0</v>
      </c>
      <c r="K109" s="256">
        <f t="shared" si="7"/>
        <v>0</v>
      </c>
      <c r="L109" s="256">
        <f t="shared" si="7"/>
        <v>0</v>
      </c>
      <c r="M109" s="256">
        <f t="shared" si="7"/>
        <v>0</v>
      </c>
      <c r="N109" s="256">
        <f t="shared" si="7"/>
        <v>2</v>
      </c>
      <c r="O109" s="256">
        <f t="shared" si="7"/>
        <v>0</v>
      </c>
      <c r="P109" s="256">
        <f t="shared" si="7"/>
        <v>0</v>
      </c>
      <c r="Q109" s="256">
        <f t="shared" si="7"/>
        <v>0</v>
      </c>
      <c r="R109" s="257">
        <f t="shared" si="7"/>
        <v>1</v>
      </c>
      <c r="S109" s="264">
        <f t="shared" si="7"/>
        <v>6</v>
      </c>
    </row>
    <row r="110" spans="1:19" ht="27.75" customHeight="1" x14ac:dyDescent="0.2">
      <c r="A110" s="265"/>
      <c r="B110" s="265" t="s">
        <v>147</v>
      </c>
      <c r="C110" s="251">
        <v>0</v>
      </c>
      <c r="D110" s="250">
        <v>0</v>
      </c>
      <c r="E110" s="250">
        <v>0</v>
      </c>
      <c r="F110" s="250">
        <v>1</v>
      </c>
      <c r="G110" s="250">
        <v>0</v>
      </c>
      <c r="H110" s="250">
        <v>0</v>
      </c>
      <c r="I110" s="250">
        <v>0</v>
      </c>
      <c r="J110" s="250">
        <v>0</v>
      </c>
      <c r="K110" s="250">
        <v>0</v>
      </c>
      <c r="L110" s="250">
        <v>0</v>
      </c>
      <c r="M110" s="250">
        <v>0</v>
      </c>
      <c r="N110" s="250">
        <v>0</v>
      </c>
      <c r="O110" s="250">
        <v>0</v>
      </c>
      <c r="P110" s="250">
        <v>0</v>
      </c>
      <c r="Q110" s="250">
        <v>0</v>
      </c>
      <c r="R110" s="252">
        <v>0</v>
      </c>
      <c r="S110" s="266">
        <v>1</v>
      </c>
    </row>
    <row r="111" spans="1:19" s="22" customFormat="1" ht="27.75" customHeight="1" x14ac:dyDescent="0.2">
      <c r="A111" s="265"/>
      <c r="B111" s="265" t="s">
        <v>144</v>
      </c>
      <c r="C111" s="251">
        <v>1</v>
      </c>
      <c r="D111" s="250">
        <v>0</v>
      </c>
      <c r="E111" s="250">
        <v>0</v>
      </c>
      <c r="F111" s="250">
        <v>0</v>
      </c>
      <c r="G111" s="250">
        <v>1</v>
      </c>
      <c r="H111" s="250">
        <v>0</v>
      </c>
      <c r="I111" s="250">
        <v>0</v>
      </c>
      <c r="J111" s="250">
        <v>0</v>
      </c>
      <c r="K111" s="250">
        <v>0</v>
      </c>
      <c r="L111" s="250">
        <v>0</v>
      </c>
      <c r="M111" s="250">
        <v>1</v>
      </c>
      <c r="N111" s="250">
        <v>0</v>
      </c>
      <c r="O111" s="250">
        <v>2</v>
      </c>
      <c r="P111" s="250">
        <v>0</v>
      </c>
      <c r="Q111" s="250">
        <v>0</v>
      </c>
      <c r="R111" s="252">
        <v>2</v>
      </c>
      <c r="S111" s="266">
        <v>7</v>
      </c>
    </row>
    <row r="112" spans="1:19" s="22" customFormat="1" ht="27.75" customHeight="1" x14ac:dyDescent="0.2">
      <c r="A112" s="265"/>
      <c r="B112" s="265" t="s">
        <v>125</v>
      </c>
      <c r="C112" s="251">
        <v>2</v>
      </c>
      <c r="D112" s="250">
        <v>0</v>
      </c>
      <c r="E112" s="250">
        <v>1</v>
      </c>
      <c r="F112" s="250">
        <v>0</v>
      </c>
      <c r="G112" s="250">
        <v>0</v>
      </c>
      <c r="H112" s="250">
        <v>0</v>
      </c>
      <c r="I112" s="250">
        <v>0</v>
      </c>
      <c r="J112" s="250">
        <v>0</v>
      </c>
      <c r="K112" s="250">
        <v>0</v>
      </c>
      <c r="L112" s="250">
        <v>0</v>
      </c>
      <c r="M112" s="250">
        <v>0</v>
      </c>
      <c r="N112" s="250">
        <v>0</v>
      </c>
      <c r="O112" s="250">
        <v>0</v>
      </c>
      <c r="P112" s="250">
        <v>0</v>
      </c>
      <c r="Q112" s="250">
        <v>0</v>
      </c>
      <c r="R112" s="252">
        <v>0</v>
      </c>
      <c r="S112" s="266">
        <v>3</v>
      </c>
    </row>
    <row r="113" spans="1:25" s="22" customFormat="1" ht="27.75" customHeight="1" x14ac:dyDescent="0.2">
      <c r="A113" s="265"/>
      <c r="B113" s="265" t="s">
        <v>106</v>
      </c>
      <c r="C113" s="251">
        <v>4</v>
      </c>
      <c r="D113" s="250">
        <v>3</v>
      </c>
      <c r="E113" s="250">
        <v>2</v>
      </c>
      <c r="F113" s="250">
        <v>0</v>
      </c>
      <c r="G113" s="250">
        <v>3</v>
      </c>
      <c r="H113" s="250">
        <v>1</v>
      </c>
      <c r="I113" s="250">
        <v>1</v>
      </c>
      <c r="J113" s="250">
        <v>2</v>
      </c>
      <c r="K113" s="250">
        <v>1</v>
      </c>
      <c r="L113" s="250">
        <v>0</v>
      </c>
      <c r="M113" s="250">
        <v>1</v>
      </c>
      <c r="N113" s="250">
        <v>3</v>
      </c>
      <c r="O113" s="250">
        <v>0</v>
      </c>
      <c r="P113" s="250">
        <v>0</v>
      </c>
      <c r="Q113" s="250">
        <v>0</v>
      </c>
      <c r="R113" s="252">
        <v>0</v>
      </c>
      <c r="S113" s="266">
        <v>21</v>
      </c>
    </row>
    <row r="114" spans="1:25" s="22" customFormat="1" ht="27.75" customHeight="1" thickBot="1" x14ac:dyDescent="0.25">
      <c r="A114" s="267"/>
      <c r="B114" s="267" t="s">
        <v>23</v>
      </c>
      <c r="C114" s="253">
        <v>0</v>
      </c>
      <c r="D114" s="254">
        <v>1</v>
      </c>
      <c r="E114" s="254">
        <v>0</v>
      </c>
      <c r="F114" s="254">
        <v>0</v>
      </c>
      <c r="G114" s="254">
        <v>0</v>
      </c>
      <c r="H114" s="254">
        <v>1</v>
      </c>
      <c r="I114" s="254">
        <v>0</v>
      </c>
      <c r="J114" s="254">
        <v>0</v>
      </c>
      <c r="K114" s="254">
        <v>0</v>
      </c>
      <c r="L114" s="254">
        <v>0</v>
      </c>
      <c r="M114" s="254">
        <v>0</v>
      </c>
      <c r="N114" s="254">
        <v>0</v>
      </c>
      <c r="O114" s="254">
        <v>0</v>
      </c>
      <c r="P114" s="254">
        <v>0</v>
      </c>
      <c r="Q114" s="254">
        <v>0</v>
      </c>
      <c r="R114" s="255">
        <v>1</v>
      </c>
      <c r="S114" s="268">
        <v>3</v>
      </c>
    </row>
    <row r="115" spans="1:25" x14ac:dyDescent="0.2">
      <c r="A115" s="24" t="s">
        <v>21</v>
      </c>
    </row>
    <row r="117" spans="1:25" x14ac:dyDescent="0.2">
      <c r="B117" s="29" t="s">
        <v>51</v>
      </c>
    </row>
    <row r="118" spans="1:25" ht="13.5" thickBot="1" x14ac:dyDescent="0.25">
      <c r="A118" s="5" t="s">
        <v>52</v>
      </c>
      <c r="C118" s="16"/>
      <c r="D118" s="16"/>
      <c r="E118" s="16"/>
      <c r="F118" s="16"/>
      <c r="G118" s="31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</row>
    <row r="119" spans="1:25" s="6" customFormat="1" ht="26.25" customHeight="1" thickBot="1" x14ac:dyDescent="0.25">
      <c r="A119" s="342"/>
      <c r="B119" s="342"/>
      <c r="C119" s="343" t="s">
        <v>31</v>
      </c>
      <c r="D119" s="343"/>
      <c r="E119" s="343"/>
      <c r="F119" s="343"/>
      <c r="G119" s="343"/>
      <c r="H119" s="343"/>
      <c r="I119" s="343"/>
      <c r="J119" s="343"/>
      <c r="K119" s="343"/>
      <c r="L119" s="343"/>
      <c r="M119" s="343"/>
      <c r="N119" s="343"/>
      <c r="O119" s="343"/>
      <c r="P119" s="343"/>
      <c r="Q119" s="343"/>
      <c r="R119" s="343"/>
      <c r="S119" s="343"/>
    </row>
    <row r="120" spans="1:25" s="6" customFormat="1" ht="26.25" customHeight="1" thickBot="1" x14ac:dyDescent="0.25">
      <c r="A120" s="342"/>
      <c r="B120" s="342"/>
      <c r="C120" s="343" t="s">
        <v>53</v>
      </c>
      <c r="D120" s="343"/>
      <c r="E120" s="343"/>
      <c r="F120" s="343"/>
      <c r="G120" s="343"/>
      <c r="H120" s="343"/>
      <c r="I120" s="343"/>
      <c r="J120" s="343"/>
      <c r="K120" s="343"/>
      <c r="L120" s="343"/>
      <c r="M120" s="343"/>
      <c r="N120" s="343"/>
      <c r="O120" s="343"/>
      <c r="P120" s="343"/>
      <c r="Q120" s="343"/>
      <c r="R120" s="343"/>
      <c r="S120" s="343"/>
    </row>
    <row r="121" spans="1:25" s="6" customFormat="1" ht="68.25" customHeight="1" thickBot="1" x14ac:dyDescent="0.25">
      <c r="A121" s="8" t="s">
        <v>3</v>
      </c>
      <c r="B121" s="9" t="s">
        <v>4</v>
      </c>
      <c r="C121" s="12" t="s">
        <v>32</v>
      </c>
      <c r="D121" s="12" t="s">
        <v>33</v>
      </c>
      <c r="E121" s="12" t="s">
        <v>34</v>
      </c>
      <c r="F121" s="12" t="s">
        <v>35</v>
      </c>
      <c r="G121" s="12" t="s">
        <v>36</v>
      </c>
      <c r="H121" s="12" t="s">
        <v>37</v>
      </c>
      <c r="I121" s="12" t="s">
        <v>38</v>
      </c>
      <c r="J121" s="12" t="s">
        <v>39</v>
      </c>
      <c r="K121" s="12" t="s">
        <v>40</v>
      </c>
      <c r="L121" s="12" t="s">
        <v>41</v>
      </c>
      <c r="M121" s="12" t="s">
        <v>42</v>
      </c>
      <c r="N121" s="12" t="s">
        <v>43</v>
      </c>
      <c r="O121" s="12" t="s">
        <v>44</v>
      </c>
      <c r="P121" s="12" t="s">
        <v>45</v>
      </c>
      <c r="Q121" s="12" t="s">
        <v>46</v>
      </c>
      <c r="R121" s="32" t="s">
        <v>47</v>
      </c>
      <c r="S121" s="32" t="s">
        <v>2</v>
      </c>
    </row>
    <row r="122" spans="1:25" ht="15" customHeight="1" x14ac:dyDescent="0.2">
      <c r="A122" s="14">
        <v>1</v>
      </c>
      <c r="B122" s="15" t="s">
        <v>5</v>
      </c>
      <c r="C122" s="269">
        <f t="shared" ref="C122:C133" si="8">C95+C69+C43+C17</f>
        <v>14</v>
      </c>
      <c r="D122" s="270">
        <f t="shared" ref="D122:R122" si="9">D94+D67+D40+D13</f>
        <v>46</v>
      </c>
      <c r="E122" s="270">
        <f t="shared" si="9"/>
        <v>6</v>
      </c>
      <c r="F122" s="270">
        <f t="shared" si="9"/>
        <v>6</v>
      </c>
      <c r="G122" s="270">
        <f t="shared" si="9"/>
        <v>3</v>
      </c>
      <c r="H122" s="270">
        <f t="shared" si="9"/>
        <v>2</v>
      </c>
      <c r="I122" s="270">
        <f t="shared" si="9"/>
        <v>5</v>
      </c>
      <c r="J122" s="270">
        <f t="shared" si="9"/>
        <v>1</v>
      </c>
      <c r="K122" s="270">
        <f t="shared" si="9"/>
        <v>12</v>
      </c>
      <c r="L122" s="270">
        <f t="shared" si="9"/>
        <v>6</v>
      </c>
      <c r="M122" s="270">
        <f t="shared" si="9"/>
        <v>13</v>
      </c>
      <c r="N122" s="270">
        <f t="shared" si="9"/>
        <v>41</v>
      </c>
      <c r="O122" s="270">
        <f t="shared" si="9"/>
        <v>44</v>
      </c>
      <c r="P122" s="270">
        <f t="shared" si="9"/>
        <v>50</v>
      </c>
      <c r="Q122" s="270">
        <f t="shared" si="9"/>
        <v>10</v>
      </c>
      <c r="R122" s="271">
        <f t="shared" si="9"/>
        <v>42</v>
      </c>
      <c r="S122" s="272">
        <f t="shared" ref="S122:S136" si="10">SUM(C122:R122)</f>
        <v>301</v>
      </c>
      <c r="Y122" s="2" t="s">
        <v>105</v>
      </c>
    </row>
    <row r="123" spans="1:25" ht="12.75" customHeight="1" x14ac:dyDescent="0.2">
      <c r="A123" s="17">
        <v>2</v>
      </c>
      <c r="B123" s="18" t="s">
        <v>6</v>
      </c>
      <c r="C123" s="273">
        <f t="shared" si="8"/>
        <v>14</v>
      </c>
      <c r="D123" s="274">
        <f t="shared" ref="D123:R123" si="11">D95+D68+D41+D14</f>
        <v>0</v>
      </c>
      <c r="E123" s="274">
        <f t="shared" si="11"/>
        <v>0</v>
      </c>
      <c r="F123" s="274">
        <f t="shared" si="11"/>
        <v>0</v>
      </c>
      <c r="G123" s="274">
        <f t="shared" si="11"/>
        <v>0</v>
      </c>
      <c r="H123" s="274">
        <f t="shared" si="11"/>
        <v>0</v>
      </c>
      <c r="I123" s="274">
        <f t="shared" si="11"/>
        <v>0</v>
      </c>
      <c r="J123" s="274">
        <f t="shared" si="11"/>
        <v>0</v>
      </c>
      <c r="K123" s="274">
        <f t="shared" si="11"/>
        <v>0</v>
      </c>
      <c r="L123" s="274">
        <f t="shared" si="11"/>
        <v>0</v>
      </c>
      <c r="M123" s="274">
        <f t="shared" si="11"/>
        <v>0</v>
      </c>
      <c r="N123" s="274">
        <f t="shared" si="11"/>
        <v>0</v>
      </c>
      <c r="O123" s="274">
        <f t="shared" si="11"/>
        <v>0</v>
      </c>
      <c r="P123" s="274">
        <f t="shared" si="11"/>
        <v>0</v>
      </c>
      <c r="Q123" s="274">
        <f t="shared" si="11"/>
        <v>0</v>
      </c>
      <c r="R123" s="275">
        <f t="shared" si="11"/>
        <v>0</v>
      </c>
      <c r="S123" s="276">
        <f t="shared" si="10"/>
        <v>14</v>
      </c>
    </row>
    <row r="124" spans="1:25" x14ac:dyDescent="0.2">
      <c r="A124" s="17">
        <v>3</v>
      </c>
      <c r="B124" s="18" t="s">
        <v>7</v>
      </c>
      <c r="C124" s="273">
        <f t="shared" si="8"/>
        <v>0</v>
      </c>
      <c r="D124" s="274">
        <f t="shared" ref="D124:R124" si="12">D96+D69+D42+D15</f>
        <v>40</v>
      </c>
      <c r="E124" s="274">
        <f t="shared" si="12"/>
        <v>0</v>
      </c>
      <c r="F124" s="274">
        <f t="shared" si="12"/>
        <v>22</v>
      </c>
      <c r="G124" s="274">
        <f t="shared" si="12"/>
        <v>7</v>
      </c>
      <c r="H124" s="274">
        <f t="shared" si="12"/>
        <v>3</v>
      </c>
      <c r="I124" s="274">
        <f t="shared" si="12"/>
        <v>7</v>
      </c>
      <c r="J124" s="274">
        <f t="shared" si="12"/>
        <v>122</v>
      </c>
      <c r="K124" s="274">
        <f t="shared" si="12"/>
        <v>29</v>
      </c>
      <c r="L124" s="274">
        <f t="shared" si="12"/>
        <v>4</v>
      </c>
      <c r="M124" s="274">
        <f t="shared" si="12"/>
        <v>3</v>
      </c>
      <c r="N124" s="274">
        <f t="shared" si="12"/>
        <v>7</v>
      </c>
      <c r="O124" s="274">
        <f t="shared" si="12"/>
        <v>7</v>
      </c>
      <c r="P124" s="274">
        <f t="shared" si="12"/>
        <v>3</v>
      </c>
      <c r="Q124" s="274">
        <f t="shared" si="12"/>
        <v>1</v>
      </c>
      <c r="R124" s="275">
        <f t="shared" si="12"/>
        <v>0</v>
      </c>
      <c r="S124" s="276">
        <f t="shared" si="10"/>
        <v>255</v>
      </c>
    </row>
    <row r="125" spans="1:25" x14ac:dyDescent="0.2">
      <c r="A125" s="17">
        <v>4</v>
      </c>
      <c r="B125" s="18" t="s">
        <v>8</v>
      </c>
      <c r="C125" s="273">
        <f t="shared" si="8"/>
        <v>0</v>
      </c>
      <c r="D125" s="274">
        <f t="shared" ref="D125:R125" si="13">D97+D70+D43+D16</f>
        <v>51</v>
      </c>
      <c r="E125" s="274">
        <f t="shared" si="13"/>
        <v>23</v>
      </c>
      <c r="F125" s="274">
        <f t="shared" si="13"/>
        <v>3</v>
      </c>
      <c r="G125" s="274">
        <f t="shared" si="13"/>
        <v>76</v>
      </c>
      <c r="H125" s="274">
        <f t="shared" si="13"/>
        <v>5</v>
      </c>
      <c r="I125" s="274">
        <f t="shared" si="13"/>
        <v>20</v>
      </c>
      <c r="J125" s="274">
        <f t="shared" si="13"/>
        <v>16</v>
      </c>
      <c r="K125" s="274">
        <f t="shared" si="13"/>
        <v>3</v>
      </c>
      <c r="L125" s="274">
        <f t="shared" si="13"/>
        <v>0</v>
      </c>
      <c r="M125" s="274">
        <f t="shared" si="13"/>
        <v>4</v>
      </c>
      <c r="N125" s="274">
        <f t="shared" si="13"/>
        <v>3</v>
      </c>
      <c r="O125" s="274">
        <f t="shared" si="13"/>
        <v>2</v>
      </c>
      <c r="P125" s="274">
        <f t="shared" si="13"/>
        <v>15</v>
      </c>
      <c r="Q125" s="274">
        <f t="shared" si="13"/>
        <v>3</v>
      </c>
      <c r="R125" s="275">
        <f t="shared" si="13"/>
        <v>43</v>
      </c>
      <c r="S125" s="276">
        <f t="shared" si="10"/>
        <v>267</v>
      </c>
      <c r="V125" s="2" t="s">
        <v>105</v>
      </c>
    </row>
    <row r="126" spans="1:25" x14ac:dyDescent="0.2">
      <c r="A126" s="17">
        <v>5</v>
      </c>
      <c r="B126" s="18" t="s">
        <v>9</v>
      </c>
      <c r="C126" s="273">
        <f t="shared" si="8"/>
        <v>3</v>
      </c>
      <c r="D126" s="274">
        <f t="shared" ref="D126:R126" si="14">D98+D71+D44+D17</f>
        <v>0</v>
      </c>
      <c r="E126" s="274">
        <f t="shared" si="14"/>
        <v>0</v>
      </c>
      <c r="F126" s="274">
        <f t="shared" si="14"/>
        <v>0</v>
      </c>
      <c r="G126" s="274">
        <f t="shared" si="14"/>
        <v>0</v>
      </c>
      <c r="H126" s="274">
        <f t="shared" si="14"/>
        <v>0</v>
      </c>
      <c r="I126" s="274">
        <f t="shared" si="14"/>
        <v>0</v>
      </c>
      <c r="J126" s="274">
        <f t="shared" si="14"/>
        <v>0</v>
      </c>
      <c r="K126" s="274">
        <f t="shared" si="14"/>
        <v>0</v>
      </c>
      <c r="L126" s="274">
        <f t="shared" si="14"/>
        <v>0</v>
      </c>
      <c r="M126" s="274">
        <f t="shared" si="14"/>
        <v>0</v>
      </c>
      <c r="N126" s="274">
        <f t="shared" si="14"/>
        <v>0</v>
      </c>
      <c r="O126" s="274">
        <f t="shared" si="14"/>
        <v>0</v>
      </c>
      <c r="P126" s="274">
        <f t="shared" si="14"/>
        <v>0</v>
      </c>
      <c r="Q126" s="274">
        <f t="shared" si="14"/>
        <v>0</v>
      </c>
      <c r="R126" s="275">
        <f t="shared" si="14"/>
        <v>0</v>
      </c>
      <c r="S126" s="276">
        <f t="shared" si="10"/>
        <v>3</v>
      </c>
    </row>
    <row r="127" spans="1:25" ht="20.25" customHeight="1" x14ac:dyDescent="0.2">
      <c r="A127" s="17">
        <v>6</v>
      </c>
      <c r="B127" s="18" t="s">
        <v>10</v>
      </c>
      <c r="C127" s="273">
        <f t="shared" si="8"/>
        <v>2</v>
      </c>
      <c r="D127" s="274">
        <f t="shared" ref="D127:R127" si="15">D99+D72+D45+D18</f>
        <v>0</v>
      </c>
      <c r="E127" s="274">
        <f t="shared" si="15"/>
        <v>0</v>
      </c>
      <c r="F127" s="274">
        <f t="shared" si="15"/>
        <v>0</v>
      </c>
      <c r="G127" s="274">
        <f t="shared" si="15"/>
        <v>0</v>
      </c>
      <c r="H127" s="274">
        <f t="shared" si="15"/>
        <v>0</v>
      </c>
      <c r="I127" s="274">
        <f t="shared" si="15"/>
        <v>0</v>
      </c>
      <c r="J127" s="274">
        <f t="shared" si="15"/>
        <v>0</v>
      </c>
      <c r="K127" s="274">
        <f t="shared" si="15"/>
        <v>0</v>
      </c>
      <c r="L127" s="274">
        <f t="shared" si="15"/>
        <v>0</v>
      </c>
      <c r="M127" s="274">
        <f t="shared" si="15"/>
        <v>0</v>
      </c>
      <c r="N127" s="274">
        <f t="shared" si="15"/>
        <v>0</v>
      </c>
      <c r="O127" s="274">
        <f t="shared" si="15"/>
        <v>0</v>
      </c>
      <c r="P127" s="274">
        <f t="shared" si="15"/>
        <v>0</v>
      </c>
      <c r="Q127" s="274">
        <f t="shared" si="15"/>
        <v>0</v>
      </c>
      <c r="R127" s="275">
        <f t="shared" si="15"/>
        <v>0</v>
      </c>
      <c r="S127" s="276">
        <f t="shared" si="10"/>
        <v>2</v>
      </c>
    </row>
    <row r="128" spans="1:25" x14ac:dyDescent="0.2">
      <c r="A128" s="17">
        <v>7</v>
      </c>
      <c r="B128" s="18" t="s">
        <v>11</v>
      </c>
      <c r="C128" s="273">
        <f t="shared" si="8"/>
        <v>1</v>
      </c>
      <c r="D128" s="274">
        <f t="shared" ref="D128:R128" si="16">D100+D73+D46+D19</f>
        <v>0</v>
      </c>
      <c r="E128" s="274">
        <f t="shared" si="16"/>
        <v>0</v>
      </c>
      <c r="F128" s="274">
        <f t="shared" si="16"/>
        <v>0</v>
      </c>
      <c r="G128" s="274">
        <f t="shared" si="16"/>
        <v>0</v>
      </c>
      <c r="H128" s="274">
        <f t="shared" si="16"/>
        <v>0</v>
      </c>
      <c r="I128" s="274">
        <f t="shared" si="16"/>
        <v>0</v>
      </c>
      <c r="J128" s="274">
        <f t="shared" si="16"/>
        <v>0</v>
      </c>
      <c r="K128" s="274">
        <f t="shared" si="16"/>
        <v>0</v>
      </c>
      <c r="L128" s="274">
        <f t="shared" si="16"/>
        <v>0</v>
      </c>
      <c r="M128" s="274">
        <f t="shared" si="16"/>
        <v>0</v>
      </c>
      <c r="N128" s="274">
        <f t="shared" si="16"/>
        <v>0</v>
      </c>
      <c r="O128" s="274">
        <f t="shared" si="16"/>
        <v>0</v>
      </c>
      <c r="P128" s="274">
        <f t="shared" si="16"/>
        <v>0</v>
      </c>
      <c r="Q128" s="274">
        <f t="shared" si="16"/>
        <v>0</v>
      </c>
      <c r="R128" s="275">
        <f t="shared" si="16"/>
        <v>0</v>
      </c>
      <c r="S128" s="276">
        <f t="shared" si="10"/>
        <v>1</v>
      </c>
    </row>
    <row r="129" spans="1:19" x14ac:dyDescent="0.2">
      <c r="A129" s="17">
        <v>8</v>
      </c>
      <c r="B129" s="18" t="s">
        <v>12</v>
      </c>
      <c r="C129" s="273">
        <f t="shared" si="8"/>
        <v>1</v>
      </c>
      <c r="D129" s="274">
        <f t="shared" ref="D129:R129" si="17">D101+D74+D47+D20</f>
        <v>7</v>
      </c>
      <c r="E129" s="274">
        <f t="shared" si="17"/>
        <v>74</v>
      </c>
      <c r="F129" s="274">
        <f t="shared" si="17"/>
        <v>59</v>
      </c>
      <c r="G129" s="274">
        <f t="shared" si="17"/>
        <v>6</v>
      </c>
      <c r="H129" s="274">
        <f t="shared" si="17"/>
        <v>4</v>
      </c>
      <c r="I129" s="274">
        <f t="shared" si="17"/>
        <v>12</v>
      </c>
      <c r="J129" s="274">
        <f t="shared" si="17"/>
        <v>0</v>
      </c>
      <c r="K129" s="274">
        <f t="shared" si="17"/>
        <v>32</v>
      </c>
      <c r="L129" s="274">
        <f t="shared" si="17"/>
        <v>2</v>
      </c>
      <c r="M129" s="274">
        <f t="shared" si="17"/>
        <v>8</v>
      </c>
      <c r="N129" s="274">
        <f t="shared" si="17"/>
        <v>4</v>
      </c>
      <c r="O129" s="274">
        <f t="shared" si="17"/>
        <v>10</v>
      </c>
      <c r="P129" s="274">
        <f t="shared" si="17"/>
        <v>3</v>
      </c>
      <c r="Q129" s="274">
        <f t="shared" si="17"/>
        <v>4</v>
      </c>
      <c r="R129" s="275">
        <f t="shared" si="17"/>
        <v>17</v>
      </c>
      <c r="S129" s="276">
        <f t="shared" si="10"/>
        <v>243</v>
      </c>
    </row>
    <row r="130" spans="1:19" x14ac:dyDescent="0.2">
      <c r="A130" s="17">
        <v>9</v>
      </c>
      <c r="B130" s="18" t="s">
        <v>13</v>
      </c>
      <c r="C130" s="273">
        <f t="shared" si="8"/>
        <v>0</v>
      </c>
      <c r="D130" s="274">
        <f t="shared" ref="D130:R130" si="18">D102+D75+D48+D21</f>
        <v>0</v>
      </c>
      <c r="E130" s="274">
        <f t="shared" si="18"/>
        <v>0</v>
      </c>
      <c r="F130" s="274">
        <f t="shared" si="18"/>
        <v>0</v>
      </c>
      <c r="G130" s="274">
        <f t="shared" si="18"/>
        <v>0</v>
      </c>
      <c r="H130" s="274">
        <f t="shared" si="18"/>
        <v>0</v>
      </c>
      <c r="I130" s="274">
        <f t="shared" si="18"/>
        <v>0</v>
      </c>
      <c r="J130" s="274">
        <f t="shared" si="18"/>
        <v>0</v>
      </c>
      <c r="K130" s="274">
        <f t="shared" si="18"/>
        <v>0</v>
      </c>
      <c r="L130" s="274">
        <f t="shared" si="18"/>
        <v>0</v>
      </c>
      <c r="M130" s="274">
        <f t="shared" si="18"/>
        <v>0</v>
      </c>
      <c r="N130" s="274">
        <f t="shared" si="18"/>
        <v>0</v>
      </c>
      <c r="O130" s="274">
        <f t="shared" si="18"/>
        <v>0</v>
      </c>
      <c r="P130" s="274">
        <f t="shared" si="18"/>
        <v>0</v>
      </c>
      <c r="Q130" s="274">
        <f t="shared" si="18"/>
        <v>0</v>
      </c>
      <c r="R130" s="275">
        <f t="shared" si="18"/>
        <v>0</v>
      </c>
      <c r="S130" s="276">
        <f t="shared" si="10"/>
        <v>0</v>
      </c>
    </row>
    <row r="131" spans="1:19" x14ac:dyDescent="0.2">
      <c r="A131" s="17">
        <v>10</v>
      </c>
      <c r="B131" s="18" t="s">
        <v>14</v>
      </c>
      <c r="C131" s="273">
        <f t="shared" si="8"/>
        <v>0</v>
      </c>
      <c r="D131" s="274">
        <f t="shared" ref="D131:R131" si="19">D103+D76+D49+D22</f>
        <v>1</v>
      </c>
      <c r="E131" s="274">
        <f t="shared" si="19"/>
        <v>1</v>
      </c>
      <c r="F131" s="274">
        <f t="shared" si="19"/>
        <v>0</v>
      </c>
      <c r="G131" s="274">
        <f t="shared" si="19"/>
        <v>0</v>
      </c>
      <c r="H131" s="274">
        <f t="shared" si="19"/>
        <v>0</v>
      </c>
      <c r="I131" s="274">
        <f t="shared" si="19"/>
        <v>1</v>
      </c>
      <c r="J131" s="274">
        <f t="shared" si="19"/>
        <v>0</v>
      </c>
      <c r="K131" s="274">
        <f t="shared" si="19"/>
        <v>34</v>
      </c>
      <c r="L131" s="274">
        <f t="shared" si="19"/>
        <v>0</v>
      </c>
      <c r="M131" s="274">
        <f t="shared" si="19"/>
        <v>38</v>
      </c>
      <c r="N131" s="274">
        <f t="shared" si="19"/>
        <v>12</v>
      </c>
      <c r="O131" s="274">
        <f t="shared" si="19"/>
        <v>2</v>
      </c>
      <c r="P131" s="274">
        <f t="shared" si="19"/>
        <v>0</v>
      </c>
      <c r="Q131" s="274">
        <f t="shared" si="19"/>
        <v>1</v>
      </c>
      <c r="R131" s="275">
        <f t="shared" si="19"/>
        <v>8</v>
      </c>
      <c r="S131" s="276">
        <f t="shared" si="10"/>
        <v>98</v>
      </c>
    </row>
    <row r="132" spans="1:19" ht="20.25" customHeight="1" x14ac:dyDescent="0.2">
      <c r="A132" s="17">
        <v>11</v>
      </c>
      <c r="B132" s="18" t="s">
        <v>15</v>
      </c>
      <c r="C132" s="273">
        <f t="shared" si="8"/>
        <v>6</v>
      </c>
      <c r="D132" s="274">
        <f t="shared" ref="D132:R132" si="20">D104+D77+D50+D23</f>
        <v>0</v>
      </c>
      <c r="E132" s="274">
        <f t="shared" si="20"/>
        <v>0</v>
      </c>
      <c r="F132" s="274">
        <f t="shared" si="20"/>
        <v>0</v>
      </c>
      <c r="G132" s="274">
        <f t="shared" si="20"/>
        <v>0</v>
      </c>
      <c r="H132" s="274">
        <f t="shared" si="20"/>
        <v>0</v>
      </c>
      <c r="I132" s="274">
        <f t="shared" si="20"/>
        <v>0</v>
      </c>
      <c r="J132" s="274">
        <f t="shared" si="20"/>
        <v>0</v>
      </c>
      <c r="K132" s="274">
        <f t="shared" si="20"/>
        <v>4</v>
      </c>
      <c r="L132" s="274">
        <f t="shared" si="20"/>
        <v>6</v>
      </c>
      <c r="M132" s="274">
        <f t="shared" si="20"/>
        <v>0</v>
      </c>
      <c r="N132" s="274">
        <f t="shared" si="20"/>
        <v>15</v>
      </c>
      <c r="O132" s="274">
        <f t="shared" si="20"/>
        <v>1</v>
      </c>
      <c r="P132" s="274">
        <f t="shared" si="20"/>
        <v>0</v>
      </c>
      <c r="Q132" s="274">
        <f t="shared" si="20"/>
        <v>0</v>
      </c>
      <c r="R132" s="275">
        <f t="shared" si="20"/>
        <v>7</v>
      </c>
      <c r="S132" s="276">
        <f t="shared" si="10"/>
        <v>39</v>
      </c>
    </row>
    <row r="133" spans="1:19" x14ac:dyDescent="0.2">
      <c r="A133" s="17">
        <v>12</v>
      </c>
      <c r="B133" s="18" t="s">
        <v>16</v>
      </c>
      <c r="C133" s="273">
        <f t="shared" si="8"/>
        <v>12</v>
      </c>
      <c r="D133" s="274">
        <f t="shared" ref="D133:R133" si="21">D105+D78+D51+D24</f>
        <v>0</v>
      </c>
      <c r="E133" s="274">
        <f t="shared" si="21"/>
        <v>0</v>
      </c>
      <c r="F133" s="274">
        <f t="shared" si="21"/>
        <v>0</v>
      </c>
      <c r="G133" s="274">
        <f t="shared" si="21"/>
        <v>0</v>
      </c>
      <c r="H133" s="274">
        <f t="shared" si="21"/>
        <v>0</v>
      </c>
      <c r="I133" s="274">
        <f t="shared" si="21"/>
        <v>0</v>
      </c>
      <c r="J133" s="274">
        <f t="shared" si="21"/>
        <v>0</v>
      </c>
      <c r="K133" s="274">
        <f t="shared" si="21"/>
        <v>0</v>
      </c>
      <c r="L133" s="274">
        <f t="shared" si="21"/>
        <v>0</v>
      </c>
      <c r="M133" s="274">
        <f t="shared" si="21"/>
        <v>0</v>
      </c>
      <c r="N133" s="274">
        <f t="shared" si="21"/>
        <v>0</v>
      </c>
      <c r="O133" s="274">
        <f t="shared" si="21"/>
        <v>0</v>
      </c>
      <c r="P133" s="274">
        <f t="shared" si="21"/>
        <v>0</v>
      </c>
      <c r="Q133" s="274">
        <f t="shared" si="21"/>
        <v>0</v>
      </c>
      <c r="R133" s="275">
        <f t="shared" si="21"/>
        <v>0</v>
      </c>
      <c r="S133" s="276">
        <f t="shared" si="10"/>
        <v>12</v>
      </c>
    </row>
    <row r="134" spans="1:19" x14ac:dyDescent="0.2">
      <c r="A134" s="17">
        <v>13</v>
      </c>
      <c r="B134" s="18" t="s">
        <v>17</v>
      </c>
      <c r="C134" s="273">
        <f>C107+C81+C55+C31</f>
        <v>26</v>
      </c>
      <c r="D134" s="274">
        <f t="shared" ref="D134:R134" si="22">D106+D79+D52+D25</f>
        <v>0</v>
      </c>
      <c r="E134" s="274">
        <f t="shared" si="22"/>
        <v>0</v>
      </c>
      <c r="F134" s="274">
        <f t="shared" si="22"/>
        <v>0</v>
      </c>
      <c r="G134" s="274">
        <f t="shared" si="22"/>
        <v>0</v>
      </c>
      <c r="H134" s="274">
        <f t="shared" si="22"/>
        <v>0</v>
      </c>
      <c r="I134" s="274">
        <f t="shared" si="22"/>
        <v>0</v>
      </c>
      <c r="J134" s="274">
        <f t="shared" si="22"/>
        <v>0</v>
      </c>
      <c r="K134" s="274">
        <f t="shared" si="22"/>
        <v>0</v>
      </c>
      <c r="L134" s="274">
        <f t="shared" si="22"/>
        <v>0</v>
      </c>
      <c r="M134" s="274">
        <f t="shared" si="22"/>
        <v>0</v>
      </c>
      <c r="N134" s="274">
        <f t="shared" si="22"/>
        <v>0</v>
      </c>
      <c r="O134" s="274">
        <f t="shared" si="22"/>
        <v>0</v>
      </c>
      <c r="P134" s="274">
        <f t="shared" si="22"/>
        <v>0</v>
      </c>
      <c r="Q134" s="274">
        <f t="shared" si="22"/>
        <v>0</v>
      </c>
      <c r="R134" s="275">
        <f t="shared" si="22"/>
        <v>0</v>
      </c>
      <c r="S134" s="276">
        <f t="shared" si="10"/>
        <v>26</v>
      </c>
    </row>
    <row r="135" spans="1:19" x14ac:dyDescent="0.2">
      <c r="A135" s="17">
        <v>14</v>
      </c>
      <c r="B135" s="18" t="s">
        <v>18</v>
      </c>
      <c r="C135" s="273">
        <f>C108+C82+C58+C32</f>
        <v>100</v>
      </c>
      <c r="D135" s="274">
        <f t="shared" ref="D135:R135" si="23">D107+D80+D53+D26</f>
        <v>0</v>
      </c>
      <c r="E135" s="274">
        <f t="shared" si="23"/>
        <v>2</v>
      </c>
      <c r="F135" s="274">
        <f t="shared" si="23"/>
        <v>0</v>
      </c>
      <c r="G135" s="274">
        <f t="shared" si="23"/>
        <v>2</v>
      </c>
      <c r="H135" s="274">
        <f t="shared" si="23"/>
        <v>0</v>
      </c>
      <c r="I135" s="274">
        <f t="shared" si="23"/>
        <v>0</v>
      </c>
      <c r="J135" s="274">
        <f t="shared" si="23"/>
        <v>0</v>
      </c>
      <c r="K135" s="274">
        <f t="shared" si="23"/>
        <v>1</v>
      </c>
      <c r="L135" s="274">
        <f t="shared" si="23"/>
        <v>0</v>
      </c>
      <c r="M135" s="274">
        <f t="shared" si="23"/>
        <v>1</v>
      </c>
      <c r="N135" s="274">
        <f t="shared" si="23"/>
        <v>8</v>
      </c>
      <c r="O135" s="274">
        <f t="shared" si="23"/>
        <v>36</v>
      </c>
      <c r="P135" s="274">
        <f t="shared" si="23"/>
        <v>0</v>
      </c>
      <c r="Q135" s="274">
        <f t="shared" si="23"/>
        <v>22</v>
      </c>
      <c r="R135" s="275">
        <f t="shared" si="23"/>
        <v>3</v>
      </c>
      <c r="S135" s="276">
        <f t="shared" si="10"/>
        <v>175</v>
      </c>
    </row>
    <row r="136" spans="1:19" ht="12.75" thickBot="1" x14ac:dyDescent="0.25">
      <c r="A136" s="19">
        <v>15</v>
      </c>
      <c r="B136" s="20" t="s">
        <v>19</v>
      </c>
      <c r="C136" s="277">
        <f>C109+C85+C59+C33</f>
        <v>178</v>
      </c>
      <c r="D136" s="278">
        <f t="shared" ref="D136:R136" si="24">D108+D81+D54+D27</f>
        <v>0</v>
      </c>
      <c r="E136" s="278">
        <f t="shared" si="24"/>
        <v>0</v>
      </c>
      <c r="F136" s="278">
        <f t="shared" si="24"/>
        <v>0</v>
      </c>
      <c r="G136" s="278">
        <f t="shared" si="24"/>
        <v>0</v>
      </c>
      <c r="H136" s="278">
        <f t="shared" si="24"/>
        <v>0</v>
      </c>
      <c r="I136" s="278">
        <f t="shared" si="24"/>
        <v>0</v>
      </c>
      <c r="J136" s="278">
        <f t="shared" si="24"/>
        <v>0</v>
      </c>
      <c r="K136" s="278">
        <f t="shared" si="24"/>
        <v>0</v>
      </c>
      <c r="L136" s="278">
        <f t="shared" si="24"/>
        <v>0</v>
      </c>
      <c r="M136" s="278">
        <f t="shared" si="24"/>
        <v>0</v>
      </c>
      <c r="N136" s="278">
        <f t="shared" si="24"/>
        <v>0</v>
      </c>
      <c r="O136" s="278">
        <f t="shared" si="24"/>
        <v>0</v>
      </c>
      <c r="P136" s="278">
        <f t="shared" si="24"/>
        <v>0</v>
      </c>
      <c r="Q136" s="278">
        <f t="shared" si="24"/>
        <v>0</v>
      </c>
      <c r="R136" s="279">
        <f t="shared" si="24"/>
        <v>0</v>
      </c>
      <c r="S136" s="280">
        <f t="shared" si="10"/>
        <v>178</v>
      </c>
    </row>
    <row r="137" spans="1:19" s="22" customFormat="1" ht="27.75" customHeight="1" x14ac:dyDescent="0.2">
      <c r="A137" s="262"/>
      <c r="B137" s="262" t="s">
        <v>159</v>
      </c>
      <c r="C137" s="263">
        <f>SUM(C122:C136)</f>
        <v>357</v>
      </c>
      <c r="D137" s="256">
        <f t="shared" ref="D137:S137" si="25">SUM(D122:D136)</f>
        <v>145</v>
      </c>
      <c r="E137" s="256">
        <f t="shared" si="25"/>
        <v>106</v>
      </c>
      <c r="F137" s="256">
        <f t="shared" si="25"/>
        <v>90</v>
      </c>
      <c r="G137" s="256">
        <f t="shared" si="25"/>
        <v>94</v>
      </c>
      <c r="H137" s="256">
        <f t="shared" si="25"/>
        <v>14</v>
      </c>
      <c r="I137" s="256">
        <f t="shared" si="25"/>
        <v>45</v>
      </c>
      <c r="J137" s="256">
        <f t="shared" si="25"/>
        <v>139</v>
      </c>
      <c r="K137" s="256">
        <f t="shared" si="25"/>
        <v>115</v>
      </c>
      <c r="L137" s="256">
        <f t="shared" si="25"/>
        <v>18</v>
      </c>
      <c r="M137" s="256">
        <f t="shared" si="25"/>
        <v>67</v>
      </c>
      <c r="N137" s="256">
        <f t="shared" si="25"/>
        <v>90</v>
      </c>
      <c r="O137" s="256">
        <f t="shared" si="25"/>
        <v>102</v>
      </c>
      <c r="P137" s="256">
        <f t="shared" si="25"/>
        <v>71</v>
      </c>
      <c r="Q137" s="256">
        <f t="shared" si="25"/>
        <v>41</v>
      </c>
      <c r="R137" s="257">
        <f t="shared" si="25"/>
        <v>120</v>
      </c>
      <c r="S137" s="264">
        <f t="shared" si="25"/>
        <v>1614</v>
      </c>
    </row>
    <row r="138" spans="1:19" s="22" customFormat="1" ht="27.75" customHeight="1" x14ac:dyDescent="0.2">
      <c r="A138" s="265"/>
      <c r="B138" s="265" t="s">
        <v>147</v>
      </c>
      <c r="C138" s="251">
        <v>551</v>
      </c>
      <c r="D138" s="250">
        <v>183</v>
      </c>
      <c r="E138" s="250">
        <v>238</v>
      </c>
      <c r="F138" s="250">
        <v>158</v>
      </c>
      <c r="G138" s="250">
        <v>153</v>
      </c>
      <c r="H138" s="250">
        <v>80</v>
      </c>
      <c r="I138" s="250">
        <v>197</v>
      </c>
      <c r="J138" s="250">
        <v>164</v>
      </c>
      <c r="K138" s="250">
        <v>121</v>
      </c>
      <c r="L138" s="250">
        <v>129</v>
      </c>
      <c r="M138" s="250">
        <v>154</v>
      </c>
      <c r="N138" s="250">
        <v>140</v>
      </c>
      <c r="O138" s="250">
        <v>121</v>
      </c>
      <c r="P138" s="250">
        <v>98</v>
      </c>
      <c r="Q138" s="250">
        <v>57</v>
      </c>
      <c r="R138" s="252">
        <v>124</v>
      </c>
      <c r="S138" s="266">
        <v>2668</v>
      </c>
    </row>
    <row r="139" spans="1:19" s="22" customFormat="1" ht="27.75" customHeight="1" x14ac:dyDescent="0.2">
      <c r="A139" s="265"/>
      <c r="B139" s="265" t="s">
        <v>144</v>
      </c>
      <c r="C139" s="251">
        <v>574</v>
      </c>
      <c r="D139" s="250">
        <v>168</v>
      </c>
      <c r="E139" s="250">
        <v>137</v>
      </c>
      <c r="F139" s="250">
        <v>205</v>
      </c>
      <c r="G139" s="250">
        <v>144</v>
      </c>
      <c r="H139" s="250">
        <v>71</v>
      </c>
      <c r="I139" s="250">
        <v>169</v>
      </c>
      <c r="J139" s="250">
        <v>187</v>
      </c>
      <c r="K139" s="250">
        <v>181</v>
      </c>
      <c r="L139" s="250">
        <v>138</v>
      </c>
      <c r="M139" s="250">
        <v>142</v>
      </c>
      <c r="N139" s="250">
        <v>174</v>
      </c>
      <c r="O139" s="250">
        <v>195</v>
      </c>
      <c r="P139" s="250">
        <v>120</v>
      </c>
      <c r="Q139" s="250">
        <v>60</v>
      </c>
      <c r="R139" s="252">
        <v>107</v>
      </c>
      <c r="S139" s="266">
        <v>2772</v>
      </c>
    </row>
    <row r="140" spans="1:19" s="22" customFormat="1" ht="27.75" customHeight="1" x14ac:dyDescent="0.2">
      <c r="A140" s="265"/>
      <c r="B140" s="265" t="s">
        <v>125</v>
      </c>
      <c r="C140" s="251">
        <v>172</v>
      </c>
      <c r="D140" s="250">
        <v>142</v>
      </c>
      <c r="E140" s="250">
        <v>102</v>
      </c>
      <c r="F140" s="250">
        <v>141</v>
      </c>
      <c r="G140" s="250">
        <v>66</v>
      </c>
      <c r="H140" s="250">
        <v>51</v>
      </c>
      <c r="I140" s="250">
        <v>65</v>
      </c>
      <c r="J140" s="250">
        <v>140</v>
      </c>
      <c r="K140" s="250">
        <v>168</v>
      </c>
      <c r="L140" s="250">
        <v>98</v>
      </c>
      <c r="M140" s="250">
        <v>91</v>
      </c>
      <c r="N140" s="250">
        <v>134</v>
      </c>
      <c r="O140" s="250">
        <v>143</v>
      </c>
      <c r="P140" s="250">
        <v>84</v>
      </c>
      <c r="Q140" s="250">
        <v>47</v>
      </c>
      <c r="R140" s="252">
        <v>53</v>
      </c>
      <c r="S140" s="266">
        <v>1697</v>
      </c>
    </row>
    <row r="141" spans="1:19" s="22" customFormat="1" ht="27.75" customHeight="1" x14ac:dyDescent="0.2">
      <c r="A141" s="265"/>
      <c r="B141" s="265" t="s">
        <v>106</v>
      </c>
      <c r="C141" s="251">
        <v>194</v>
      </c>
      <c r="D141" s="250">
        <v>120</v>
      </c>
      <c r="E141" s="250">
        <v>116</v>
      </c>
      <c r="F141" s="250">
        <v>171</v>
      </c>
      <c r="G141" s="250">
        <v>92</v>
      </c>
      <c r="H141" s="250">
        <v>68</v>
      </c>
      <c r="I141" s="250">
        <v>149</v>
      </c>
      <c r="J141" s="250">
        <v>163</v>
      </c>
      <c r="K141" s="250">
        <v>197</v>
      </c>
      <c r="L141" s="250">
        <v>114</v>
      </c>
      <c r="M141" s="250">
        <v>135</v>
      </c>
      <c r="N141" s="250">
        <v>173</v>
      </c>
      <c r="O141" s="250">
        <v>163</v>
      </c>
      <c r="P141" s="250">
        <v>139</v>
      </c>
      <c r="Q141" s="250">
        <v>57</v>
      </c>
      <c r="R141" s="252">
        <v>113</v>
      </c>
      <c r="S141" s="266">
        <v>2164</v>
      </c>
    </row>
    <row r="142" spans="1:19" s="22" customFormat="1" ht="27.75" customHeight="1" thickBot="1" x14ac:dyDescent="0.25">
      <c r="A142" s="267"/>
      <c r="B142" s="267" t="s">
        <v>23</v>
      </c>
      <c r="C142" s="253">
        <v>160</v>
      </c>
      <c r="D142" s="254">
        <v>119</v>
      </c>
      <c r="E142" s="254">
        <v>104</v>
      </c>
      <c r="F142" s="254">
        <v>169</v>
      </c>
      <c r="G142" s="254">
        <v>106</v>
      </c>
      <c r="H142" s="254">
        <v>62</v>
      </c>
      <c r="I142" s="254">
        <v>142</v>
      </c>
      <c r="J142" s="254">
        <v>144</v>
      </c>
      <c r="K142" s="254">
        <v>176</v>
      </c>
      <c r="L142" s="254">
        <v>122</v>
      </c>
      <c r="M142" s="254">
        <v>132</v>
      </c>
      <c r="N142" s="254">
        <v>165</v>
      </c>
      <c r="O142" s="254">
        <v>135</v>
      </c>
      <c r="P142" s="254">
        <v>100</v>
      </c>
      <c r="Q142" s="254">
        <v>35</v>
      </c>
      <c r="R142" s="255">
        <v>105</v>
      </c>
      <c r="S142" s="268">
        <v>1976</v>
      </c>
    </row>
    <row r="143" spans="1:19" x14ac:dyDescent="0.2">
      <c r="A143" s="24" t="s">
        <v>21</v>
      </c>
      <c r="C143" s="16"/>
      <c r="D143" s="16"/>
      <c r="E143" s="16"/>
      <c r="F143" s="16"/>
      <c r="G143" s="31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</row>
    <row r="144" spans="1:19" x14ac:dyDescent="0.2">
      <c r="C144" s="16"/>
      <c r="D144" s="16"/>
      <c r="E144" s="16"/>
      <c r="F144" s="16"/>
      <c r="G144" s="31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</row>
    <row r="145" spans="1:19" ht="13.5" thickBot="1" x14ac:dyDescent="0.25">
      <c r="A145" s="5" t="s">
        <v>54</v>
      </c>
      <c r="C145" s="16"/>
      <c r="D145" s="16"/>
      <c r="E145" s="16"/>
      <c r="F145" s="16"/>
      <c r="G145" s="31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</row>
    <row r="146" spans="1:19" s="6" customFormat="1" ht="26.25" customHeight="1" thickBot="1" x14ac:dyDescent="0.25">
      <c r="A146" s="342"/>
      <c r="B146" s="342"/>
      <c r="C146" s="343" t="s">
        <v>55</v>
      </c>
      <c r="D146" s="343"/>
      <c r="E146" s="343"/>
      <c r="F146" s="343"/>
      <c r="G146" s="343"/>
      <c r="H146" s="343"/>
      <c r="I146" s="343"/>
      <c r="J146" s="343"/>
      <c r="K146" s="343"/>
      <c r="L146" s="343"/>
      <c r="M146" s="343"/>
      <c r="N146" s="343"/>
      <c r="O146" s="343"/>
      <c r="P146" s="343"/>
      <c r="Q146" s="343"/>
      <c r="R146" s="343"/>
      <c r="S146" s="343"/>
    </row>
    <row r="147" spans="1:19" s="6" customFormat="1" ht="26.25" customHeight="1" thickBot="1" x14ac:dyDescent="0.25">
      <c r="A147" s="342"/>
      <c r="B147" s="342"/>
      <c r="C147" s="343" t="s">
        <v>107</v>
      </c>
      <c r="D147" s="343"/>
      <c r="E147" s="343"/>
      <c r="F147" s="343"/>
      <c r="G147" s="343"/>
      <c r="H147" s="343"/>
      <c r="I147" s="343"/>
      <c r="J147" s="343"/>
      <c r="K147" s="343"/>
      <c r="L147" s="343"/>
      <c r="M147" s="343"/>
      <c r="N147" s="343"/>
      <c r="O147" s="343"/>
      <c r="P147" s="343"/>
      <c r="Q147" s="343"/>
      <c r="R147" s="343"/>
      <c r="S147" s="343"/>
    </row>
    <row r="148" spans="1:19" s="6" customFormat="1" ht="68.25" customHeight="1" thickBot="1" x14ac:dyDescent="0.25">
      <c r="A148" s="8" t="s">
        <v>3</v>
      </c>
      <c r="B148" s="9" t="s">
        <v>4</v>
      </c>
      <c r="C148" s="12" t="s">
        <v>32</v>
      </c>
      <c r="D148" s="12" t="s">
        <v>33</v>
      </c>
      <c r="E148" s="12" t="s">
        <v>34</v>
      </c>
      <c r="F148" s="12" t="s">
        <v>35</v>
      </c>
      <c r="G148" s="12" t="s">
        <v>36</v>
      </c>
      <c r="H148" s="12" t="s">
        <v>37</v>
      </c>
      <c r="I148" s="12" t="s">
        <v>38</v>
      </c>
      <c r="J148" s="12" t="s">
        <v>39</v>
      </c>
      <c r="K148" s="12" t="s">
        <v>40</v>
      </c>
      <c r="L148" s="12" t="s">
        <v>41</v>
      </c>
      <c r="M148" s="12" t="s">
        <v>42</v>
      </c>
      <c r="N148" s="12" t="s">
        <v>43</v>
      </c>
      <c r="O148" s="12" t="s">
        <v>44</v>
      </c>
      <c r="P148" s="12" t="s">
        <v>45</v>
      </c>
      <c r="Q148" s="12" t="s">
        <v>46</v>
      </c>
      <c r="R148" s="32" t="s">
        <v>47</v>
      </c>
      <c r="S148" s="32" t="s">
        <v>2</v>
      </c>
    </row>
    <row r="149" spans="1:19" ht="15" customHeight="1" x14ac:dyDescent="0.2">
      <c r="A149" s="14">
        <v>1</v>
      </c>
      <c r="B149" s="15" t="s">
        <v>5</v>
      </c>
      <c r="C149" s="52">
        <v>0</v>
      </c>
      <c r="D149" s="53">
        <v>1</v>
      </c>
      <c r="E149" s="53">
        <v>0</v>
      </c>
      <c r="F149" s="53">
        <v>0</v>
      </c>
      <c r="G149" s="53">
        <v>0</v>
      </c>
      <c r="H149" s="53">
        <v>0</v>
      </c>
      <c r="I149" s="53">
        <v>0</v>
      </c>
      <c r="J149" s="53">
        <v>0</v>
      </c>
      <c r="K149" s="53">
        <v>0</v>
      </c>
      <c r="L149" s="53">
        <v>0</v>
      </c>
      <c r="M149" s="53">
        <v>0</v>
      </c>
      <c r="N149" s="53">
        <v>0</v>
      </c>
      <c r="O149" s="53">
        <v>0</v>
      </c>
      <c r="P149" s="53">
        <v>1</v>
      </c>
      <c r="Q149" s="53">
        <v>0</v>
      </c>
      <c r="R149" s="54">
        <v>0</v>
      </c>
      <c r="S149" s="214">
        <f>SUM(C149:R149)</f>
        <v>2</v>
      </c>
    </row>
    <row r="150" spans="1:19" ht="12.75" customHeight="1" x14ac:dyDescent="0.2">
      <c r="A150" s="17">
        <v>2</v>
      </c>
      <c r="B150" s="18" t="s">
        <v>6</v>
      </c>
      <c r="C150" s="49">
        <v>0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v>0</v>
      </c>
      <c r="Q150" s="47">
        <v>0</v>
      </c>
      <c r="R150" s="50">
        <v>0</v>
      </c>
      <c r="S150" s="215">
        <f>SUM(C150:R150)</f>
        <v>0</v>
      </c>
    </row>
    <row r="151" spans="1:19" x14ac:dyDescent="0.2">
      <c r="A151" s="17">
        <v>3</v>
      </c>
      <c r="B151" s="18" t="s">
        <v>7</v>
      </c>
      <c r="C151" s="49">
        <v>0</v>
      </c>
      <c r="D151" s="47">
        <v>0</v>
      </c>
      <c r="E151" s="47">
        <v>0</v>
      </c>
      <c r="F151" s="47">
        <v>0</v>
      </c>
      <c r="G151" s="47">
        <v>0</v>
      </c>
      <c r="H151" s="47">
        <v>0</v>
      </c>
      <c r="I151" s="47">
        <v>0</v>
      </c>
      <c r="J151" s="47">
        <v>1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  <c r="P151" s="47">
        <v>0</v>
      </c>
      <c r="Q151" s="47">
        <v>0</v>
      </c>
      <c r="R151" s="50">
        <v>0</v>
      </c>
      <c r="S151" s="215">
        <f t="shared" ref="S151:S163" si="26">SUM(C151:R151)</f>
        <v>1</v>
      </c>
    </row>
    <row r="152" spans="1:19" x14ac:dyDescent="0.2">
      <c r="A152" s="17">
        <v>4</v>
      </c>
      <c r="B152" s="18" t="s">
        <v>8</v>
      </c>
      <c r="C152" s="49">
        <v>2</v>
      </c>
      <c r="D152" s="47">
        <v>0</v>
      </c>
      <c r="E152" s="47">
        <v>1</v>
      </c>
      <c r="F152" s="47">
        <v>0</v>
      </c>
      <c r="G152" s="47">
        <v>1</v>
      </c>
      <c r="H152" s="47">
        <v>0</v>
      </c>
      <c r="I152" s="47">
        <v>0</v>
      </c>
      <c r="J152" s="47">
        <v>2</v>
      </c>
      <c r="K152" s="47">
        <v>0</v>
      </c>
      <c r="L152" s="47">
        <v>0</v>
      </c>
      <c r="M152" s="47">
        <v>0</v>
      </c>
      <c r="N152" s="47">
        <v>1</v>
      </c>
      <c r="O152" s="47">
        <v>0</v>
      </c>
      <c r="P152" s="47">
        <v>0</v>
      </c>
      <c r="Q152" s="47">
        <v>0</v>
      </c>
      <c r="R152" s="50">
        <v>1</v>
      </c>
      <c r="S152" s="215">
        <f t="shared" si="26"/>
        <v>8</v>
      </c>
    </row>
    <row r="153" spans="1:19" x14ac:dyDescent="0.2">
      <c r="A153" s="17">
        <v>5</v>
      </c>
      <c r="B153" s="18" t="s">
        <v>9</v>
      </c>
      <c r="C153" s="49">
        <v>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v>0</v>
      </c>
      <c r="Q153" s="47">
        <v>0</v>
      </c>
      <c r="R153" s="50">
        <v>0</v>
      </c>
      <c r="S153" s="215">
        <f t="shared" si="26"/>
        <v>0</v>
      </c>
    </row>
    <row r="154" spans="1:19" ht="20.25" customHeight="1" x14ac:dyDescent="0.2">
      <c r="A154" s="17">
        <v>6</v>
      </c>
      <c r="B154" s="18" t="s">
        <v>10</v>
      </c>
      <c r="C154" s="49">
        <v>0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v>0</v>
      </c>
      <c r="Q154" s="47">
        <v>0</v>
      </c>
      <c r="R154" s="50">
        <v>0</v>
      </c>
      <c r="S154" s="215">
        <f t="shared" si="26"/>
        <v>0</v>
      </c>
    </row>
    <row r="155" spans="1:19" x14ac:dyDescent="0.2">
      <c r="A155" s="17">
        <v>7</v>
      </c>
      <c r="B155" s="18" t="s">
        <v>11</v>
      </c>
      <c r="C155" s="49">
        <v>0</v>
      </c>
      <c r="D155" s="47">
        <v>0</v>
      </c>
      <c r="E155" s="47">
        <v>0</v>
      </c>
      <c r="F155" s="47">
        <v>0</v>
      </c>
      <c r="G155" s="47">
        <v>0</v>
      </c>
      <c r="H155" s="47">
        <v>0</v>
      </c>
      <c r="I155" s="47">
        <v>0</v>
      </c>
      <c r="J155" s="47">
        <v>0</v>
      </c>
      <c r="K155" s="47">
        <v>0</v>
      </c>
      <c r="L155" s="47">
        <v>0</v>
      </c>
      <c r="M155" s="47">
        <v>0</v>
      </c>
      <c r="N155" s="47">
        <v>0</v>
      </c>
      <c r="O155" s="47">
        <v>0</v>
      </c>
      <c r="P155" s="47">
        <v>0</v>
      </c>
      <c r="Q155" s="47">
        <v>0</v>
      </c>
      <c r="R155" s="50">
        <v>0</v>
      </c>
      <c r="S155" s="215">
        <f t="shared" si="26"/>
        <v>0</v>
      </c>
    </row>
    <row r="156" spans="1:19" x14ac:dyDescent="0.2">
      <c r="A156" s="17">
        <v>8</v>
      </c>
      <c r="B156" s="18" t="s">
        <v>12</v>
      </c>
      <c r="C156" s="49">
        <v>2</v>
      </c>
      <c r="D156" s="47">
        <v>2</v>
      </c>
      <c r="E156" s="47">
        <v>1</v>
      </c>
      <c r="F156" s="47">
        <v>1</v>
      </c>
      <c r="G156" s="47">
        <v>0</v>
      </c>
      <c r="H156" s="47">
        <v>1</v>
      </c>
      <c r="I156" s="47">
        <v>1</v>
      </c>
      <c r="J156" s="47">
        <v>0</v>
      </c>
      <c r="K156" s="47">
        <v>3</v>
      </c>
      <c r="L156" s="47">
        <v>0</v>
      </c>
      <c r="M156" s="47">
        <v>0</v>
      </c>
      <c r="N156" s="47">
        <v>2</v>
      </c>
      <c r="O156" s="47">
        <v>0</v>
      </c>
      <c r="P156" s="47">
        <v>0</v>
      </c>
      <c r="Q156" s="47">
        <v>0</v>
      </c>
      <c r="R156" s="50">
        <v>3</v>
      </c>
      <c r="S156" s="215">
        <f t="shared" si="26"/>
        <v>16</v>
      </c>
    </row>
    <row r="157" spans="1:19" x14ac:dyDescent="0.2">
      <c r="A157" s="17">
        <v>9</v>
      </c>
      <c r="B157" s="18" t="s">
        <v>13</v>
      </c>
      <c r="C157" s="49">
        <v>0</v>
      </c>
      <c r="D157" s="47">
        <v>0</v>
      </c>
      <c r="E157" s="47">
        <v>0</v>
      </c>
      <c r="F157" s="47">
        <v>0</v>
      </c>
      <c r="G157" s="47">
        <v>0</v>
      </c>
      <c r="H157" s="47">
        <v>0</v>
      </c>
      <c r="I157" s="47">
        <v>0</v>
      </c>
      <c r="J157" s="47">
        <v>0</v>
      </c>
      <c r="K157" s="47">
        <v>0</v>
      </c>
      <c r="L157" s="47">
        <v>0</v>
      </c>
      <c r="M157" s="47">
        <v>0</v>
      </c>
      <c r="N157" s="47">
        <v>0</v>
      </c>
      <c r="O157" s="47">
        <v>0</v>
      </c>
      <c r="P157" s="47">
        <v>0</v>
      </c>
      <c r="Q157" s="47">
        <v>0</v>
      </c>
      <c r="R157" s="50">
        <v>0</v>
      </c>
      <c r="S157" s="215">
        <f t="shared" si="26"/>
        <v>0</v>
      </c>
    </row>
    <row r="158" spans="1:19" x14ac:dyDescent="0.2">
      <c r="A158" s="17">
        <v>10</v>
      </c>
      <c r="B158" s="18" t="s">
        <v>14</v>
      </c>
      <c r="C158" s="49">
        <v>0</v>
      </c>
      <c r="D158" s="47">
        <v>0</v>
      </c>
      <c r="E158" s="47">
        <v>0</v>
      </c>
      <c r="F158" s="47">
        <v>0</v>
      </c>
      <c r="G158" s="47">
        <v>0</v>
      </c>
      <c r="H158" s="47">
        <v>0</v>
      </c>
      <c r="I158" s="47">
        <v>0</v>
      </c>
      <c r="J158" s="47">
        <v>0</v>
      </c>
      <c r="K158" s="47">
        <v>0</v>
      </c>
      <c r="L158" s="47">
        <v>0</v>
      </c>
      <c r="M158" s="47">
        <v>0</v>
      </c>
      <c r="N158" s="47">
        <v>0</v>
      </c>
      <c r="O158" s="47">
        <v>0</v>
      </c>
      <c r="P158" s="47">
        <v>0</v>
      </c>
      <c r="Q158" s="47">
        <v>0</v>
      </c>
      <c r="R158" s="50">
        <v>0</v>
      </c>
      <c r="S158" s="215">
        <f t="shared" si="26"/>
        <v>0</v>
      </c>
    </row>
    <row r="159" spans="1:19" ht="20.25" customHeight="1" x14ac:dyDescent="0.2">
      <c r="A159" s="17">
        <v>11</v>
      </c>
      <c r="B159" s="18" t="s">
        <v>15</v>
      </c>
      <c r="C159" s="49">
        <v>0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0</v>
      </c>
      <c r="J159" s="47">
        <v>0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v>0</v>
      </c>
      <c r="Q159" s="47">
        <v>0</v>
      </c>
      <c r="R159" s="50">
        <v>0</v>
      </c>
      <c r="S159" s="215">
        <f t="shared" si="26"/>
        <v>0</v>
      </c>
    </row>
    <row r="160" spans="1:19" x14ac:dyDescent="0.2">
      <c r="A160" s="17">
        <v>12</v>
      </c>
      <c r="B160" s="18" t="s">
        <v>16</v>
      </c>
      <c r="C160" s="49">
        <v>0</v>
      </c>
      <c r="D160" s="47">
        <v>0</v>
      </c>
      <c r="E160" s="47">
        <v>0</v>
      </c>
      <c r="F160" s="47">
        <v>0</v>
      </c>
      <c r="G160" s="47">
        <v>0</v>
      </c>
      <c r="H160" s="47">
        <v>0</v>
      </c>
      <c r="I160" s="47">
        <v>0</v>
      </c>
      <c r="J160" s="47">
        <v>0</v>
      </c>
      <c r="K160" s="47">
        <v>0</v>
      </c>
      <c r="L160" s="47">
        <v>0</v>
      </c>
      <c r="M160" s="47">
        <v>0</v>
      </c>
      <c r="N160" s="47">
        <v>0</v>
      </c>
      <c r="O160" s="47">
        <v>0</v>
      </c>
      <c r="P160" s="47">
        <v>0</v>
      </c>
      <c r="Q160" s="47">
        <v>0</v>
      </c>
      <c r="R160" s="50">
        <v>0</v>
      </c>
      <c r="S160" s="215">
        <f t="shared" si="26"/>
        <v>0</v>
      </c>
    </row>
    <row r="161" spans="1:25" x14ac:dyDescent="0.2">
      <c r="A161" s="17">
        <v>13</v>
      </c>
      <c r="B161" s="18" t="s">
        <v>17</v>
      </c>
      <c r="C161" s="49">
        <v>0</v>
      </c>
      <c r="D161" s="47">
        <v>0</v>
      </c>
      <c r="E161" s="47">
        <v>0</v>
      </c>
      <c r="F161" s="47">
        <v>0</v>
      </c>
      <c r="G161" s="47">
        <v>0</v>
      </c>
      <c r="H161" s="47">
        <v>0</v>
      </c>
      <c r="I161" s="47">
        <v>0</v>
      </c>
      <c r="J161" s="47">
        <v>0</v>
      </c>
      <c r="K161" s="47">
        <v>0</v>
      </c>
      <c r="L161" s="47">
        <v>0</v>
      </c>
      <c r="M161" s="47">
        <v>0</v>
      </c>
      <c r="N161" s="47">
        <v>0</v>
      </c>
      <c r="O161" s="47">
        <v>0</v>
      </c>
      <c r="P161" s="47">
        <v>0</v>
      </c>
      <c r="Q161" s="47">
        <v>0</v>
      </c>
      <c r="R161" s="50">
        <v>0</v>
      </c>
      <c r="S161" s="215">
        <f t="shared" si="26"/>
        <v>0</v>
      </c>
    </row>
    <row r="162" spans="1:25" x14ac:dyDescent="0.2">
      <c r="A162" s="17">
        <v>14</v>
      </c>
      <c r="B162" s="18" t="s">
        <v>18</v>
      </c>
      <c r="C162" s="49">
        <v>0</v>
      </c>
      <c r="D162" s="47">
        <v>0</v>
      </c>
      <c r="E162" s="47">
        <v>0</v>
      </c>
      <c r="F162" s="47">
        <v>0</v>
      </c>
      <c r="G162" s="47">
        <v>1</v>
      </c>
      <c r="H162" s="47">
        <v>0</v>
      </c>
      <c r="I162" s="47">
        <v>0</v>
      </c>
      <c r="J162" s="47">
        <v>0</v>
      </c>
      <c r="K162" s="47">
        <v>0</v>
      </c>
      <c r="L162" s="47">
        <v>0</v>
      </c>
      <c r="M162" s="47">
        <v>0</v>
      </c>
      <c r="N162" s="47">
        <v>0</v>
      </c>
      <c r="O162" s="47">
        <v>0</v>
      </c>
      <c r="P162" s="47">
        <v>0</v>
      </c>
      <c r="Q162" s="47">
        <v>0</v>
      </c>
      <c r="R162" s="50">
        <v>0</v>
      </c>
      <c r="S162" s="215">
        <f t="shared" si="26"/>
        <v>1</v>
      </c>
    </row>
    <row r="163" spans="1:25" ht="12.75" thickBot="1" x14ac:dyDescent="0.25">
      <c r="A163" s="19">
        <v>15</v>
      </c>
      <c r="B163" s="20" t="s">
        <v>19</v>
      </c>
      <c r="C163" s="258">
        <v>0</v>
      </c>
      <c r="D163" s="259">
        <v>0</v>
      </c>
      <c r="E163" s="259">
        <v>0</v>
      </c>
      <c r="F163" s="259">
        <v>0</v>
      </c>
      <c r="G163" s="259">
        <v>0</v>
      </c>
      <c r="H163" s="259">
        <v>0</v>
      </c>
      <c r="I163" s="259">
        <v>0</v>
      </c>
      <c r="J163" s="259">
        <v>0</v>
      </c>
      <c r="K163" s="259">
        <v>0</v>
      </c>
      <c r="L163" s="259">
        <v>0</v>
      </c>
      <c r="M163" s="259">
        <v>0</v>
      </c>
      <c r="N163" s="259">
        <v>0</v>
      </c>
      <c r="O163" s="259">
        <v>0</v>
      </c>
      <c r="P163" s="259">
        <v>0</v>
      </c>
      <c r="Q163" s="259">
        <v>0</v>
      </c>
      <c r="R163" s="260">
        <v>0</v>
      </c>
      <c r="S163" s="261">
        <f t="shared" si="26"/>
        <v>0</v>
      </c>
    </row>
    <row r="164" spans="1:25" s="22" customFormat="1" ht="27.75" customHeight="1" x14ac:dyDescent="0.2">
      <c r="A164" s="262"/>
      <c r="B164" s="262" t="s">
        <v>159</v>
      </c>
      <c r="C164" s="263">
        <f>SUM(C149:C163)</f>
        <v>4</v>
      </c>
      <c r="D164" s="256">
        <f t="shared" ref="D164:S164" si="27">SUM(D149:D163)</f>
        <v>3</v>
      </c>
      <c r="E164" s="256">
        <f t="shared" si="27"/>
        <v>2</v>
      </c>
      <c r="F164" s="256">
        <f t="shared" si="27"/>
        <v>1</v>
      </c>
      <c r="G164" s="256">
        <f t="shared" si="27"/>
        <v>2</v>
      </c>
      <c r="H164" s="256">
        <f t="shared" si="27"/>
        <v>1</v>
      </c>
      <c r="I164" s="256">
        <f t="shared" si="27"/>
        <v>1</v>
      </c>
      <c r="J164" s="256">
        <f t="shared" si="27"/>
        <v>3</v>
      </c>
      <c r="K164" s="256">
        <f t="shared" si="27"/>
        <v>3</v>
      </c>
      <c r="L164" s="256">
        <f t="shared" si="27"/>
        <v>0</v>
      </c>
      <c r="M164" s="256">
        <f t="shared" si="27"/>
        <v>0</v>
      </c>
      <c r="N164" s="256">
        <f t="shared" si="27"/>
        <v>3</v>
      </c>
      <c r="O164" s="256">
        <f t="shared" si="27"/>
        <v>0</v>
      </c>
      <c r="P164" s="256">
        <f t="shared" si="27"/>
        <v>1</v>
      </c>
      <c r="Q164" s="256">
        <f t="shared" si="27"/>
        <v>0</v>
      </c>
      <c r="R164" s="257">
        <f t="shared" si="27"/>
        <v>4</v>
      </c>
      <c r="S164" s="264">
        <f t="shared" si="27"/>
        <v>28</v>
      </c>
      <c r="Y164" s="22" t="s">
        <v>105</v>
      </c>
    </row>
    <row r="165" spans="1:25" ht="27.75" customHeight="1" x14ac:dyDescent="0.2">
      <c r="A165" s="265"/>
      <c r="B165" s="265" t="s">
        <v>147</v>
      </c>
      <c r="C165" s="251">
        <v>5</v>
      </c>
      <c r="D165" s="250">
        <v>5</v>
      </c>
      <c r="E165" s="250">
        <v>1</v>
      </c>
      <c r="F165" s="250">
        <v>3</v>
      </c>
      <c r="G165" s="250">
        <v>1</v>
      </c>
      <c r="H165" s="250">
        <v>2</v>
      </c>
      <c r="I165" s="250">
        <v>3</v>
      </c>
      <c r="J165" s="250">
        <v>3</v>
      </c>
      <c r="K165" s="250">
        <v>1</v>
      </c>
      <c r="L165" s="250">
        <v>1</v>
      </c>
      <c r="M165" s="250">
        <v>2</v>
      </c>
      <c r="N165" s="250">
        <v>1</v>
      </c>
      <c r="O165" s="250">
        <v>4</v>
      </c>
      <c r="P165" s="250">
        <v>1</v>
      </c>
      <c r="Q165" s="250">
        <v>15</v>
      </c>
      <c r="R165" s="252">
        <v>11</v>
      </c>
      <c r="S165" s="266">
        <v>59</v>
      </c>
      <c r="Y165" s="2" t="s">
        <v>105</v>
      </c>
    </row>
    <row r="166" spans="1:25" s="22" customFormat="1" ht="27.75" customHeight="1" x14ac:dyDescent="0.2">
      <c r="A166" s="265"/>
      <c r="B166" s="265" t="s">
        <v>144</v>
      </c>
      <c r="C166" s="251">
        <v>3</v>
      </c>
      <c r="D166" s="250">
        <v>4</v>
      </c>
      <c r="E166" s="250">
        <v>0</v>
      </c>
      <c r="F166" s="250">
        <v>2</v>
      </c>
      <c r="G166" s="250">
        <v>3</v>
      </c>
      <c r="H166" s="250">
        <v>2</v>
      </c>
      <c r="I166" s="250">
        <v>3</v>
      </c>
      <c r="J166" s="250">
        <v>0</v>
      </c>
      <c r="K166" s="250">
        <v>2</v>
      </c>
      <c r="L166" s="250">
        <v>2</v>
      </c>
      <c r="M166" s="250">
        <v>1</v>
      </c>
      <c r="N166" s="250">
        <v>3</v>
      </c>
      <c r="O166" s="250">
        <v>2</v>
      </c>
      <c r="P166" s="250">
        <v>0</v>
      </c>
      <c r="Q166" s="250">
        <v>1</v>
      </c>
      <c r="R166" s="252">
        <v>5</v>
      </c>
      <c r="S166" s="266">
        <v>33</v>
      </c>
      <c r="Y166" s="22" t="s">
        <v>105</v>
      </c>
    </row>
    <row r="167" spans="1:25" s="22" customFormat="1" ht="27.75" customHeight="1" x14ac:dyDescent="0.2">
      <c r="A167" s="265"/>
      <c r="B167" s="265" t="s">
        <v>125</v>
      </c>
      <c r="C167" s="251">
        <v>1</v>
      </c>
      <c r="D167" s="250">
        <v>1</v>
      </c>
      <c r="E167" s="250">
        <v>2</v>
      </c>
      <c r="F167" s="250">
        <v>2</v>
      </c>
      <c r="G167" s="250">
        <v>2</v>
      </c>
      <c r="H167" s="250">
        <v>1</v>
      </c>
      <c r="I167" s="250">
        <v>0</v>
      </c>
      <c r="J167" s="250">
        <v>1</v>
      </c>
      <c r="K167" s="250">
        <v>1</v>
      </c>
      <c r="L167" s="250">
        <v>1</v>
      </c>
      <c r="M167" s="250">
        <v>2</v>
      </c>
      <c r="N167" s="250">
        <v>3</v>
      </c>
      <c r="O167" s="250">
        <v>0</v>
      </c>
      <c r="P167" s="250">
        <v>1</v>
      </c>
      <c r="Q167" s="250">
        <v>0</v>
      </c>
      <c r="R167" s="252">
        <v>2</v>
      </c>
      <c r="S167" s="266">
        <v>20</v>
      </c>
    </row>
    <row r="168" spans="1:25" s="22" customFormat="1" ht="27.75" customHeight="1" x14ac:dyDescent="0.2">
      <c r="A168" s="265"/>
      <c r="B168" s="265" t="s">
        <v>106</v>
      </c>
      <c r="C168" s="251">
        <v>11</v>
      </c>
      <c r="D168" s="250">
        <v>3</v>
      </c>
      <c r="E168" s="250">
        <v>3</v>
      </c>
      <c r="F168" s="250">
        <v>7</v>
      </c>
      <c r="G168" s="250">
        <v>5</v>
      </c>
      <c r="H168" s="250">
        <v>2</v>
      </c>
      <c r="I168" s="250">
        <v>8</v>
      </c>
      <c r="J168" s="250">
        <v>6</v>
      </c>
      <c r="K168" s="250">
        <v>4</v>
      </c>
      <c r="L168" s="250">
        <v>0</v>
      </c>
      <c r="M168" s="250">
        <v>2</v>
      </c>
      <c r="N168" s="250">
        <v>5</v>
      </c>
      <c r="O168" s="250">
        <v>3</v>
      </c>
      <c r="P168" s="250">
        <v>4</v>
      </c>
      <c r="Q168" s="250">
        <v>1</v>
      </c>
      <c r="R168" s="252">
        <v>11</v>
      </c>
      <c r="S168" s="266">
        <v>75</v>
      </c>
    </row>
    <row r="169" spans="1:25" s="22" customFormat="1" ht="27.75" customHeight="1" thickBot="1" x14ac:dyDescent="0.25">
      <c r="A169" s="267"/>
      <c r="B169" s="267" t="s">
        <v>23</v>
      </c>
      <c r="C169" s="253">
        <v>6</v>
      </c>
      <c r="D169" s="254">
        <v>8</v>
      </c>
      <c r="E169" s="254">
        <v>9</v>
      </c>
      <c r="F169" s="254">
        <v>7</v>
      </c>
      <c r="G169" s="254">
        <v>7</v>
      </c>
      <c r="H169" s="254">
        <v>4</v>
      </c>
      <c r="I169" s="254">
        <v>8</v>
      </c>
      <c r="J169" s="254">
        <v>3</v>
      </c>
      <c r="K169" s="254">
        <v>2</v>
      </c>
      <c r="L169" s="254">
        <v>2</v>
      </c>
      <c r="M169" s="254">
        <v>6</v>
      </c>
      <c r="N169" s="254">
        <v>2</v>
      </c>
      <c r="O169" s="254">
        <v>3</v>
      </c>
      <c r="P169" s="254">
        <v>4</v>
      </c>
      <c r="Q169" s="254">
        <v>1</v>
      </c>
      <c r="R169" s="255">
        <v>6</v>
      </c>
      <c r="S169" s="268">
        <v>78</v>
      </c>
    </row>
    <row r="170" spans="1:25" x14ac:dyDescent="0.2">
      <c r="A170" s="24" t="s">
        <v>21</v>
      </c>
      <c r="C170" s="16"/>
      <c r="D170" s="16"/>
      <c r="E170" s="16"/>
      <c r="F170" s="16"/>
      <c r="G170" s="31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</row>
    <row r="171" spans="1:25" x14ac:dyDescent="0.2">
      <c r="C171" s="16"/>
      <c r="D171" s="16"/>
      <c r="E171" s="16"/>
      <c r="F171" s="16"/>
      <c r="G171" s="31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</row>
    <row r="172" spans="1:25" ht="13.5" thickBot="1" x14ac:dyDescent="0.25">
      <c r="A172" s="5" t="s">
        <v>56</v>
      </c>
      <c r="C172" s="16"/>
      <c r="D172" s="16"/>
      <c r="E172" s="16"/>
      <c r="F172" s="16"/>
      <c r="G172" s="31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</row>
    <row r="173" spans="1:25" s="6" customFormat="1" ht="26.25" customHeight="1" thickBot="1" x14ac:dyDescent="0.25">
      <c r="A173" s="342"/>
      <c r="B173" s="342"/>
      <c r="C173" s="343" t="s">
        <v>55</v>
      </c>
      <c r="D173" s="343"/>
      <c r="E173" s="343"/>
      <c r="F173" s="343"/>
      <c r="G173" s="343"/>
      <c r="H173" s="343"/>
      <c r="I173" s="343"/>
      <c r="J173" s="343"/>
      <c r="K173" s="343"/>
      <c r="L173" s="343"/>
      <c r="M173" s="343"/>
      <c r="N173" s="343"/>
      <c r="O173" s="343"/>
      <c r="P173" s="343"/>
      <c r="Q173" s="343"/>
      <c r="R173" s="343"/>
      <c r="S173" s="343"/>
    </row>
    <row r="174" spans="1:25" s="6" customFormat="1" ht="26.25" customHeight="1" thickBot="1" x14ac:dyDescent="0.25">
      <c r="A174" s="342"/>
      <c r="B174" s="342"/>
      <c r="C174" s="343" t="s">
        <v>108</v>
      </c>
      <c r="D174" s="343"/>
      <c r="E174" s="343"/>
      <c r="F174" s="343"/>
      <c r="G174" s="343"/>
      <c r="H174" s="343"/>
      <c r="I174" s="343"/>
      <c r="J174" s="343"/>
      <c r="K174" s="343"/>
      <c r="L174" s="343"/>
      <c r="M174" s="343"/>
      <c r="N174" s="343"/>
      <c r="O174" s="343"/>
      <c r="P174" s="343"/>
      <c r="Q174" s="343"/>
      <c r="R174" s="343"/>
      <c r="S174" s="343"/>
    </row>
    <row r="175" spans="1:25" s="6" customFormat="1" ht="68.25" customHeight="1" thickBot="1" x14ac:dyDescent="0.25">
      <c r="A175" s="8" t="s">
        <v>3</v>
      </c>
      <c r="B175" s="9" t="s">
        <v>4</v>
      </c>
      <c r="C175" s="12" t="s">
        <v>32</v>
      </c>
      <c r="D175" s="12" t="s">
        <v>33</v>
      </c>
      <c r="E175" s="12" t="s">
        <v>34</v>
      </c>
      <c r="F175" s="12" t="s">
        <v>35</v>
      </c>
      <c r="G175" s="12" t="s">
        <v>36</v>
      </c>
      <c r="H175" s="12" t="s">
        <v>37</v>
      </c>
      <c r="I175" s="12" t="s">
        <v>38</v>
      </c>
      <c r="J175" s="12" t="s">
        <v>39</v>
      </c>
      <c r="K175" s="12" t="s">
        <v>40</v>
      </c>
      <c r="L175" s="12" t="s">
        <v>41</v>
      </c>
      <c r="M175" s="12" t="s">
        <v>42</v>
      </c>
      <c r="N175" s="12" t="s">
        <v>43</v>
      </c>
      <c r="O175" s="12" t="s">
        <v>44</v>
      </c>
      <c r="P175" s="12" t="s">
        <v>45</v>
      </c>
      <c r="Q175" s="12" t="s">
        <v>46</v>
      </c>
      <c r="R175" s="32" t="s">
        <v>47</v>
      </c>
      <c r="S175" s="32" t="s">
        <v>2</v>
      </c>
    </row>
    <row r="176" spans="1:25" ht="15" customHeight="1" x14ac:dyDescent="0.2">
      <c r="A176" s="14">
        <v>1</v>
      </c>
      <c r="B176" s="15" t="s">
        <v>5</v>
      </c>
      <c r="C176" s="52">
        <v>0</v>
      </c>
      <c r="D176" s="53">
        <v>27</v>
      </c>
      <c r="E176" s="53">
        <v>3</v>
      </c>
      <c r="F176" s="53">
        <v>3</v>
      </c>
      <c r="G176" s="53">
        <v>1</v>
      </c>
      <c r="H176" s="53">
        <v>1</v>
      </c>
      <c r="I176" s="53">
        <v>0</v>
      </c>
      <c r="J176" s="53">
        <v>1</v>
      </c>
      <c r="K176" s="53">
        <v>4</v>
      </c>
      <c r="L176" s="53">
        <v>5</v>
      </c>
      <c r="M176" s="53">
        <v>1</v>
      </c>
      <c r="N176" s="53">
        <v>6</v>
      </c>
      <c r="O176" s="53">
        <v>15</v>
      </c>
      <c r="P176" s="53">
        <v>6</v>
      </c>
      <c r="Q176" s="53">
        <v>3</v>
      </c>
      <c r="R176" s="54">
        <v>10</v>
      </c>
      <c r="S176" s="214">
        <f>SUM(C176:R176)</f>
        <v>86</v>
      </c>
    </row>
    <row r="177" spans="1:19" ht="12.75" customHeight="1" x14ac:dyDescent="0.2">
      <c r="A177" s="17">
        <v>2</v>
      </c>
      <c r="B177" s="18" t="s">
        <v>6</v>
      </c>
      <c r="C177" s="49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47">
        <v>0</v>
      </c>
      <c r="P177" s="47">
        <v>0</v>
      </c>
      <c r="Q177" s="47">
        <v>0</v>
      </c>
      <c r="R177" s="50">
        <v>0</v>
      </c>
      <c r="S177" s="215">
        <f>SUM(C177:R177)</f>
        <v>0</v>
      </c>
    </row>
    <row r="178" spans="1:19" x14ac:dyDescent="0.2">
      <c r="A178" s="17">
        <v>3</v>
      </c>
      <c r="B178" s="18" t="s">
        <v>7</v>
      </c>
      <c r="C178" s="49">
        <v>1</v>
      </c>
      <c r="D178" s="47">
        <v>24</v>
      </c>
      <c r="E178" s="47">
        <v>0</v>
      </c>
      <c r="F178" s="47">
        <v>5</v>
      </c>
      <c r="G178" s="47">
        <v>0</v>
      </c>
      <c r="H178" s="47">
        <v>0</v>
      </c>
      <c r="I178" s="47">
        <v>2</v>
      </c>
      <c r="J178" s="47">
        <v>17</v>
      </c>
      <c r="K178" s="47">
        <v>4</v>
      </c>
      <c r="L178" s="47">
        <v>0</v>
      </c>
      <c r="M178" s="47">
        <v>3</v>
      </c>
      <c r="N178" s="47">
        <v>1</v>
      </c>
      <c r="O178" s="47">
        <v>2</v>
      </c>
      <c r="P178" s="47">
        <v>4</v>
      </c>
      <c r="Q178" s="47">
        <v>0</v>
      </c>
      <c r="R178" s="50">
        <v>7</v>
      </c>
      <c r="S178" s="215">
        <f t="shared" ref="S178:S190" si="28">SUM(C178:R178)</f>
        <v>70</v>
      </c>
    </row>
    <row r="179" spans="1:19" x14ac:dyDescent="0.2">
      <c r="A179" s="17">
        <v>4</v>
      </c>
      <c r="B179" s="18" t="s">
        <v>8</v>
      </c>
      <c r="C179" s="49">
        <v>21</v>
      </c>
      <c r="D179" s="47">
        <v>30</v>
      </c>
      <c r="E179" s="47">
        <v>44</v>
      </c>
      <c r="F179" s="47">
        <v>0</v>
      </c>
      <c r="G179" s="47">
        <v>35</v>
      </c>
      <c r="H179" s="47">
        <v>12</v>
      </c>
      <c r="I179" s="47">
        <v>20</v>
      </c>
      <c r="J179" s="47">
        <v>54</v>
      </c>
      <c r="K179" s="47">
        <v>18</v>
      </c>
      <c r="L179" s="47">
        <v>2</v>
      </c>
      <c r="M179" s="47">
        <v>2</v>
      </c>
      <c r="N179" s="47">
        <v>13</v>
      </c>
      <c r="O179" s="47">
        <v>12</v>
      </c>
      <c r="P179" s="47">
        <v>14</v>
      </c>
      <c r="Q179" s="47">
        <v>4</v>
      </c>
      <c r="R179" s="50">
        <v>40</v>
      </c>
      <c r="S179" s="215">
        <f t="shared" si="28"/>
        <v>321</v>
      </c>
    </row>
    <row r="180" spans="1:19" x14ac:dyDescent="0.2">
      <c r="A180" s="17">
        <v>5</v>
      </c>
      <c r="B180" s="18" t="s">
        <v>9</v>
      </c>
      <c r="C180" s="49">
        <v>0</v>
      </c>
      <c r="D180" s="47">
        <v>0</v>
      </c>
      <c r="E180" s="47">
        <v>0</v>
      </c>
      <c r="F180" s="47">
        <v>0</v>
      </c>
      <c r="G180" s="47">
        <v>0</v>
      </c>
      <c r="H180" s="47">
        <v>0</v>
      </c>
      <c r="I180" s="47">
        <v>0</v>
      </c>
      <c r="J180" s="47">
        <v>0</v>
      </c>
      <c r="K180" s="47">
        <v>0</v>
      </c>
      <c r="L180" s="47">
        <v>0</v>
      </c>
      <c r="M180" s="47">
        <v>0</v>
      </c>
      <c r="N180" s="47">
        <v>0</v>
      </c>
      <c r="O180" s="47">
        <v>0</v>
      </c>
      <c r="P180" s="47">
        <v>0</v>
      </c>
      <c r="Q180" s="47">
        <v>0</v>
      </c>
      <c r="R180" s="50">
        <v>0</v>
      </c>
      <c r="S180" s="215">
        <f t="shared" si="28"/>
        <v>0</v>
      </c>
    </row>
    <row r="181" spans="1:19" ht="20.25" customHeight="1" x14ac:dyDescent="0.2">
      <c r="A181" s="17">
        <v>6</v>
      </c>
      <c r="B181" s="18" t="s">
        <v>10</v>
      </c>
      <c r="C181" s="49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47">
        <v>0</v>
      </c>
      <c r="P181" s="47">
        <v>0</v>
      </c>
      <c r="Q181" s="47">
        <v>0</v>
      </c>
      <c r="R181" s="50">
        <v>0</v>
      </c>
      <c r="S181" s="215">
        <f t="shared" si="28"/>
        <v>0</v>
      </c>
    </row>
    <row r="182" spans="1:19" x14ac:dyDescent="0.2">
      <c r="A182" s="17">
        <v>7</v>
      </c>
      <c r="B182" s="18" t="s">
        <v>11</v>
      </c>
      <c r="C182" s="49">
        <v>0</v>
      </c>
      <c r="D182" s="47">
        <v>0</v>
      </c>
      <c r="E182" s="47">
        <v>0</v>
      </c>
      <c r="F182" s="47">
        <v>0</v>
      </c>
      <c r="G182" s="47">
        <v>0</v>
      </c>
      <c r="H182" s="47">
        <v>0</v>
      </c>
      <c r="I182" s="47">
        <v>0</v>
      </c>
      <c r="J182" s="47">
        <v>0</v>
      </c>
      <c r="K182" s="47">
        <v>0</v>
      </c>
      <c r="L182" s="47">
        <v>0</v>
      </c>
      <c r="M182" s="47">
        <v>0</v>
      </c>
      <c r="N182" s="47">
        <v>0</v>
      </c>
      <c r="O182" s="47">
        <v>0</v>
      </c>
      <c r="P182" s="47">
        <v>0</v>
      </c>
      <c r="Q182" s="47">
        <v>0</v>
      </c>
      <c r="R182" s="50">
        <v>0</v>
      </c>
      <c r="S182" s="215">
        <f t="shared" si="28"/>
        <v>0</v>
      </c>
    </row>
    <row r="183" spans="1:19" x14ac:dyDescent="0.2">
      <c r="A183" s="17">
        <v>8</v>
      </c>
      <c r="B183" s="18" t="s">
        <v>12</v>
      </c>
      <c r="C183" s="49">
        <v>26</v>
      </c>
      <c r="D183" s="47">
        <v>29</v>
      </c>
      <c r="E183" s="47">
        <v>40</v>
      </c>
      <c r="F183" s="47">
        <v>36</v>
      </c>
      <c r="G183" s="47">
        <v>31</v>
      </c>
      <c r="H183" s="47">
        <v>14</v>
      </c>
      <c r="I183" s="47">
        <v>60</v>
      </c>
      <c r="J183" s="47">
        <v>0</v>
      </c>
      <c r="K183" s="47">
        <v>23</v>
      </c>
      <c r="L183" s="47">
        <v>6</v>
      </c>
      <c r="M183" s="47">
        <v>3</v>
      </c>
      <c r="N183" s="47">
        <v>4</v>
      </c>
      <c r="O183" s="47">
        <v>9</v>
      </c>
      <c r="P183" s="47">
        <v>4</v>
      </c>
      <c r="Q183" s="47">
        <v>5</v>
      </c>
      <c r="R183" s="50">
        <v>52</v>
      </c>
      <c r="S183" s="215">
        <f t="shared" si="28"/>
        <v>342</v>
      </c>
    </row>
    <row r="184" spans="1:19" x14ac:dyDescent="0.2">
      <c r="A184" s="17">
        <v>9</v>
      </c>
      <c r="B184" s="18" t="s">
        <v>13</v>
      </c>
      <c r="C184" s="49">
        <v>0</v>
      </c>
      <c r="D184" s="47">
        <v>0</v>
      </c>
      <c r="E184" s="47">
        <v>0</v>
      </c>
      <c r="F184" s="47">
        <v>0</v>
      </c>
      <c r="G184" s="47">
        <v>0</v>
      </c>
      <c r="H184" s="47">
        <v>0</v>
      </c>
      <c r="I184" s="47">
        <v>0</v>
      </c>
      <c r="J184" s="47">
        <v>0</v>
      </c>
      <c r="K184" s="47">
        <v>0</v>
      </c>
      <c r="L184" s="47">
        <v>0</v>
      </c>
      <c r="M184" s="47">
        <v>0</v>
      </c>
      <c r="N184" s="47">
        <v>0</v>
      </c>
      <c r="O184" s="47">
        <v>0</v>
      </c>
      <c r="P184" s="47">
        <v>0</v>
      </c>
      <c r="Q184" s="47">
        <v>0</v>
      </c>
      <c r="R184" s="50">
        <v>0</v>
      </c>
      <c r="S184" s="215">
        <f t="shared" si="28"/>
        <v>0</v>
      </c>
    </row>
    <row r="185" spans="1:19" x14ac:dyDescent="0.2">
      <c r="A185" s="17">
        <v>10</v>
      </c>
      <c r="B185" s="18" t="s">
        <v>14</v>
      </c>
      <c r="C185" s="49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2</v>
      </c>
      <c r="N185" s="47">
        <v>0</v>
      </c>
      <c r="O185" s="47">
        <v>0</v>
      </c>
      <c r="P185" s="47">
        <v>0</v>
      </c>
      <c r="Q185" s="47">
        <v>0</v>
      </c>
      <c r="R185" s="50">
        <v>3</v>
      </c>
      <c r="S185" s="215">
        <f t="shared" si="28"/>
        <v>5</v>
      </c>
    </row>
    <row r="186" spans="1:19" ht="20.25" customHeight="1" x14ac:dyDescent="0.2">
      <c r="A186" s="17">
        <v>11</v>
      </c>
      <c r="B186" s="18" t="s">
        <v>15</v>
      </c>
      <c r="C186" s="49">
        <v>0</v>
      </c>
      <c r="D186" s="47">
        <v>0</v>
      </c>
      <c r="E186" s="47">
        <v>0</v>
      </c>
      <c r="F186" s="47">
        <v>1</v>
      </c>
      <c r="G186" s="47">
        <v>0</v>
      </c>
      <c r="H186" s="47">
        <v>0</v>
      </c>
      <c r="I186" s="47">
        <v>0</v>
      </c>
      <c r="J186" s="47">
        <v>0</v>
      </c>
      <c r="K186" s="47">
        <v>1</v>
      </c>
      <c r="L186" s="47">
        <v>0</v>
      </c>
      <c r="M186" s="47">
        <v>0</v>
      </c>
      <c r="N186" s="47">
        <v>3</v>
      </c>
      <c r="O186" s="47">
        <v>0</v>
      </c>
      <c r="P186" s="47">
        <v>0</v>
      </c>
      <c r="Q186" s="47">
        <v>0</v>
      </c>
      <c r="R186" s="50">
        <v>3</v>
      </c>
      <c r="S186" s="215">
        <f t="shared" si="28"/>
        <v>8</v>
      </c>
    </row>
    <row r="187" spans="1:19" x14ac:dyDescent="0.2">
      <c r="A187" s="17">
        <v>12</v>
      </c>
      <c r="B187" s="18" t="s">
        <v>16</v>
      </c>
      <c r="C187" s="49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47">
        <v>0</v>
      </c>
      <c r="P187" s="47">
        <v>0</v>
      </c>
      <c r="Q187" s="47">
        <v>0</v>
      </c>
      <c r="R187" s="50">
        <v>0</v>
      </c>
      <c r="S187" s="215">
        <f t="shared" si="28"/>
        <v>0</v>
      </c>
    </row>
    <row r="188" spans="1:19" x14ac:dyDescent="0.2">
      <c r="A188" s="17">
        <v>13</v>
      </c>
      <c r="B188" s="18" t="s">
        <v>17</v>
      </c>
      <c r="C188" s="49">
        <v>0</v>
      </c>
      <c r="D188" s="47">
        <v>0</v>
      </c>
      <c r="E188" s="47">
        <v>0</v>
      </c>
      <c r="F188" s="47">
        <v>0</v>
      </c>
      <c r="G188" s="47">
        <v>0</v>
      </c>
      <c r="H188" s="47">
        <v>0</v>
      </c>
      <c r="I188" s="47">
        <v>0</v>
      </c>
      <c r="J188" s="47">
        <v>0</v>
      </c>
      <c r="K188" s="47">
        <v>0</v>
      </c>
      <c r="L188" s="47">
        <v>0</v>
      </c>
      <c r="M188" s="47">
        <v>0</v>
      </c>
      <c r="N188" s="47">
        <v>0</v>
      </c>
      <c r="O188" s="47">
        <v>0</v>
      </c>
      <c r="P188" s="47">
        <v>0</v>
      </c>
      <c r="Q188" s="47">
        <v>0</v>
      </c>
      <c r="R188" s="50">
        <v>0</v>
      </c>
      <c r="S188" s="215">
        <f t="shared" si="28"/>
        <v>0</v>
      </c>
    </row>
    <row r="189" spans="1:19" x14ac:dyDescent="0.2">
      <c r="A189" s="17">
        <v>14</v>
      </c>
      <c r="B189" s="18" t="s">
        <v>18</v>
      </c>
      <c r="C189" s="49">
        <v>5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1</v>
      </c>
      <c r="L189" s="47">
        <v>0</v>
      </c>
      <c r="M189" s="47">
        <v>0</v>
      </c>
      <c r="N189" s="47">
        <v>1</v>
      </c>
      <c r="O189" s="47">
        <v>20</v>
      </c>
      <c r="P189" s="47">
        <v>0</v>
      </c>
      <c r="Q189" s="47">
        <v>17</v>
      </c>
      <c r="R189" s="50">
        <v>3</v>
      </c>
      <c r="S189" s="215">
        <f t="shared" si="28"/>
        <v>47</v>
      </c>
    </row>
    <row r="190" spans="1:19" ht="12.75" thickBot="1" x14ac:dyDescent="0.25">
      <c r="A190" s="19">
        <v>15</v>
      </c>
      <c r="B190" s="20" t="s">
        <v>19</v>
      </c>
      <c r="C190" s="258">
        <v>0</v>
      </c>
      <c r="D190" s="259">
        <v>0</v>
      </c>
      <c r="E190" s="259">
        <v>0</v>
      </c>
      <c r="F190" s="259">
        <v>0</v>
      </c>
      <c r="G190" s="259">
        <v>0</v>
      </c>
      <c r="H190" s="259">
        <v>0</v>
      </c>
      <c r="I190" s="259">
        <v>0</v>
      </c>
      <c r="J190" s="259">
        <v>0</v>
      </c>
      <c r="K190" s="259">
        <v>0</v>
      </c>
      <c r="L190" s="259">
        <v>0</v>
      </c>
      <c r="M190" s="259">
        <v>0</v>
      </c>
      <c r="N190" s="259">
        <v>0</v>
      </c>
      <c r="O190" s="259">
        <v>0</v>
      </c>
      <c r="P190" s="259">
        <v>0</v>
      </c>
      <c r="Q190" s="259">
        <v>0</v>
      </c>
      <c r="R190" s="260">
        <v>0</v>
      </c>
      <c r="S190" s="261">
        <f t="shared" si="28"/>
        <v>0</v>
      </c>
    </row>
    <row r="191" spans="1:19" s="22" customFormat="1" ht="27.75" customHeight="1" x14ac:dyDescent="0.2">
      <c r="A191" s="262"/>
      <c r="B191" s="262" t="s">
        <v>159</v>
      </c>
      <c r="C191" s="263">
        <f>SUM(C176:C190)</f>
        <v>53</v>
      </c>
      <c r="D191" s="256">
        <f t="shared" ref="D191" si="29">SUM(D176:D190)</f>
        <v>110</v>
      </c>
      <c r="E191" s="256">
        <f t="shared" ref="E191" si="30">SUM(E176:E190)</f>
        <v>87</v>
      </c>
      <c r="F191" s="256">
        <f t="shared" ref="F191" si="31">SUM(F176:F190)</f>
        <v>45</v>
      </c>
      <c r="G191" s="256">
        <f t="shared" ref="G191" si="32">SUM(G176:G190)</f>
        <v>67</v>
      </c>
      <c r="H191" s="256">
        <f t="shared" ref="H191" si="33">SUM(H176:H190)</f>
        <v>27</v>
      </c>
      <c r="I191" s="256">
        <f t="shared" ref="I191" si="34">SUM(I176:I190)</f>
        <v>82</v>
      </c>
      <c r="J191" s="256">
        <f t="shared" ref="J191" si="35">SUM(J176:J190)</f>
        <v>72</v>
      </c>
      <c r="K191" s="256">
        <f t="shared" ref="K191" si="36">SUM(K176:K190)</f>
        <v>51</v>
      </c>
      <c r="L191" s="256">
        <f t="shared" ref="L191" si="37">SUM(L176:L190)</f>
        <v>13</v>
      </c>
      <c r="M191" s="256">
        <f t="shared" ref="M191" si="38">SUM(M176:M190)</f>
        <v>11</v>
      </c>
      <c r="N191" s="256">
        <f t="shared" ref="N191" si="39">SUM(N176:N190)</f>
        <v>28</v>
      </c>
      <c r="O191" s="256">
        <f t="shared" ref="O191" si="40">SUM(O176:O190)</f>
        <v>58</v>
      </c>
      <c r="P191" s="256">
        <f t="shared" ref="P191" si="41">SUM(P176:P190)</f>
        <v>28</v>
      </c>
      <c r="Q191" s="256">
        <f t="shared" ref="Q191" si="42">SUM(Q176:Q190)</f>
        <v>29</v>
      </c>
      <c r="R191" s="257">
        <f t="shared" ref="R191" si="43">SUM(R176:R190)</f>
        <v>118</v>
      </c>
      <c r="S191" s="264">
        <f t="shared" ref="S191" si="44">SUM(S176:S190)</f>
        <v>879</v>
      </c>
    </row>
    <row r="192" spans="1:19" ht="27.75" customHeight="1" x14ac:dyDescent="0.2">
      <c r="A192" s="265"/>
      <c r="B192" s="265" t="s">
        <v>147</v>
      </c>
      <c r="C192" s="251">
        <v>59</v>
      </c>
      <c r="D192" s="250">
        <v>114</v>
      </c>
      <c r="E192" s="250">
        <v>74</v>
      </c>
      <c r="F192" s="250">
        <v>88</v>
      </c>
      <c r="G192" s="250">
        <v>62</v>
      </c>
      <c r="H192" s="250">
        <v>56</v>
      </c>
      <c r="I192" s="250">
        <v>92</v>
      </c>
      <c r="J192" s="250">
        <v>71</v>
      </c>
      <c r="K192" s="250">
        <v>37</v>
      </c>
      <c r="L192" s="250">
        <v>27</v>
      </c>
      <c r="M192" s="250">
        <v>42</v>
      </c>
      <c r="N192" s="250">
        <v>76</v>
      </c>
      <c r="O192" s="250">
        <v>73</v>
      </c>
      <c r="P192" s="250">
        <v>57</v>
      </c>
      <c r="Q192" s="250">
        <v>36</v>
      </c>
      <c r="R192" s="252">
        <v>119</v>
      </c>
      <c r="S192" s="266">
        <v>1083</v>
      </c>
    </row>
    <row r="193" spans="1:19" s="22" customFormat="1" ht="27.75" customHeight="1" x14ac:dyDescent="0.2">
      <c r="A193" s="265"/>
      <c r="B193" s="265" t="s">
        <v>144</v>
      </c>
      <c r="C193" s="251">
        <v>86</v>
      </c>
      <c r="D193" s="250">
        <v>170</v>
      </c>
      <c r="E193" s="250">
        <v>132</v>
      </c>
      <c r="F193" s="250">
        <v>81</v>
      </c>
      <c r="G193" s="250">
        <v>97</v>
      </c>
      <c r="H193" s="250">
        <v>70</v>
      </c>
      <c r="I193" s="250">
        <v>115</v>
      </c>
      <c r="J193" s="250">
        <v>82</v>
      </c>
      <c r="K193" s="250">
        <v>69</v>
      </c>
      <c r="L193" s="250">
        <v>36</v>
      </c>
      <c r="M193" s="250">
        <v>43</v>
      </c>
      <c r="N193" s="250">
        <v>72</v>
      </c>
      <c r="O193" s="250">
        <v>83</v>
      </c>
      <c r="P193" s="250">
        <v>69</v>
      </c>
      <c r="Q193" s="250">
        <v>23</v>
      </c>
      <c r="R193" s="252">
        <v>143</v>
      </c>
      <c r="S193" s="266">
        <v>1371</v>
      </c>
    </row>
    <row r="194" spans="1:19" s="22" customFormat="1" ht="27.75" customHeight="1" x14ac:dyDescent="0.2">
      <c r="A194" s="265"/>
      <c r="B194" s="265" t="s">
        <v>125</v>
      </c>
      <c r="C194" s="251">
        <v>79</v>
      </c>
      <c r="D194" s="250">
        <v>142</v>
      </c>
      <c r="E194" s="250">
        <v>111</v>
      </c>
      <c r="F194" s="250">
        <v>80</v>
      </c>
      <c r="G194" s="250">
        <v>61</v>
      </c>
      <c r="H194" s="250">
        <v>56</v>
      </c>
      <c r="I194" s="250">
        <v>85</v>
      </c>
      <c r="J194" s="250">
        <v>72</v>
      </c>
      <c r="K194" s="250">
        <v>60</v>
      </c>
      <c r="L194" s="250">
        <v>20</v>
      </c>
      <c r="M194" s="250">
        <v>24</v>
      </c>
      <c r="N194" s="250">
        <v>37</v>
      </c>
      <c r="O194" s="250">
        <v>64</v>
      </c>
      <c r="P194" s="250">
        <v>44</v>
      </c>
      <c r="Q194" s="250">
        <v>34</v>
      </c>
      <c r="R194" s="252">
        <v>109</v>
      </c>
      <c r="S194" s="266">
        <v>1078</v>
      </c>
    </row>
    <row r="195" spans="1:19" s="22" customFormat="1" ht="27.75" customHeight="1" x14ac:dyDescent="0.2">
      <c r="A195" s="265"/>
      <c r="B195" s="265" t="s">
        <v>106</v>
      </c>
      <c r="C195" s="251">
        <v>104</v>
      </c>
      <c r="D195" s="250">
        <v>123</v>
      </c>
      <c r="E195" s="250">
        <v>102</v>
      </c>
      <c r="F195" s="250">
        <v>83</v>
      </c>
      <c r="G195" s="250">
        <v>103</v>
      </c>
      <c r="H195" s="250">
        <v>72</v>
      </c>
      <c r="I195" s="250">
        <v>134</v>
      </c>
      <c r="J195" s="250">
        <v>87</v>
      </c>
      <c r="K195" s="250">
        <v>77</v>
      </c>
      <c r="L195" s="250">
        <v>54</v>
      </c>
      <c r="M195" s="250">
        <v>25</v>
      </c>
      <c r="N195" s="250">
        <v>51</v>
      </c>
      <c r="O195" s="250">
        <v>90</v>
      </c>
      <c r="P195" s="250">
        <v>65</v>
      </c>
      <c r="Q195" s="250">
        <v>29</v>
      </c>
      <c r="R195" s="252">
        <v>210</v>
      </c>
      <c r="S195" s="266">
        <v>1409</v>
      </c>
    </row>
    <row r="196" spans="1:19" s="22" customFormat="1" ht="27.75" customHeight="1" thickBot="1" x14ac:dyDescent="0.25">
      <c r="A196" s="267"/>
      <c r="B196" s="267" t="s">
        <v>23</v>
      </c>
      <c r="C196" s="253">
        <v>99</v>
      </c>
      <c r="D196" s="254">
        <v>108</v>
      </c>
      <c r="E196" s="254">
        <v>124</v>
      </c>
      <c r="F196" s="254">
        <v>108</v>
      </c>
      <c r="G196" s="254">
        <v>123</v>
      </c>
      <c r="H196" s="254">
        <v>88</v>
      </c>
      <c r="I196" s="254">
        <v>134</v>
      </c>
      <c r="J196" s="254">
        <v>108</v>
      </c>
      <c r="K196" s="254">
        <v>76</v>
      </c>
      <c r="L196" s="254">
        <v>34</v>
      </c>
      <c r="M196" s="254">
        <v>35</v>
      </c>
      <c r="N196" s="254">
        <v>58</v>
      </c>
      <c r="O196" s="254">
        <v>106</v>
      </c>
      <c r="P196" s="254">
        <v>53</v>
      </c>
      <c r="Q196" s="254">
        <v>30</v>
      </c>
      <c r="R196" s="255">
        <v>217</v>
      </c>
      <c r="S196" s="268">
        <v>1501</v>
      </c>
    </row>
    <row r="197" spans="1:19" x14ac:dyDescent="0.2">
      <c r="A197" s="24" t="s">
        <v>21</v>
      </c>
      <c r="C197" s="16"/>
      <c r="D197" s="16"/>
      <c r="E197" s="16"/>
      <c r="F197" s="16"/>
      <c r="G197" s="31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</row>
    <row r="198" spans="1:19" x14ac:dyDescent="0.2">
      <c r="C198" s="16"/>
      <c r="D198" s="16"/>
      <c r="E198" s="16"/>
      <c r="F198" s="16"/>
      <c r="G198" s="31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</row>
    <row r="199" spans="1:19" ht="13.5" thickBot="1" x14ac:dyDescent="0.25">
      <c r="A199" s="5" t="s">
        <v>57</v>
      </c>
      <c r="C199" s="16"/>
      <c r="D199" s="16"/>
      <c r="E199" s="16"/>
      <c r="F199" s="16"/>
      <c r="G199" s="31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</row>
    <row r="200" spans="1:19" s="6" customFormat="1" ht="26.25" customHeight="1" thickBot="1" x14ac:dyDescent="0.25">
      <c r="A200" s="342"/>
      <c r="B200" s="342"/>
      <c r="C200" s="343" t="s">
        <v>58</v>
      </c>
      <c r="D200" s="343"/>
      <c r="E200" s="343"/>
      <c r="F200" s="343"/>
      <c r="G200" s="343"/>
      <c r="H200" s="343"/>
      <c r="I200" s="343"/>
      <c r="J200" s="343"/>
      <c r="K200" s="343"/>
      <c r="L200" s="343"/>
      <c r="M200" s="343"/>
      <c r="N200" s="343"/>
      <c r="O200" s="343"/>
      <c r="P200" s="343"/>
      <c r="Q200" s="343"/>
      <c r="R200" s="343"/>
      <c r="S200" s="343"/>
    </row>
    <row r="201" spans="1:19" s="6" customFormat="1" ht="26.25" customHeight="1" thickBot="1" x14ac:dyDescent="0.25">
      <c r="A201" s="342"/>
      <c r="B201" s="342"/>
      <c r="C201" s="343" t="s">
        <v>109</v>
      </c>
      <c r="D201" s="343"/>
      <c r="E201" s="343"/>
      <c r="F201" s="343"/>
      <c r="G201" s="343"/>
      <c r="H201" s="343"/>
      <c r="I201" s="343"/>
      <c r="J201" s="343"/>
      <c r="K201" s="343"/>
      <c r="L201" s="343"/>
      <c r="M201" s="343"/>
      <c r="N201" s="343"/>
      <c r="O201" s="343"/>
      <c r="P201" s="343"/>
      <c r="Q201" s="343"/>
      <c r="R201" s="343"/>
      <c r="S201" s="343"/>
    </row>
    <row r="202" spans="1:19" s="6" customFormat="1" ht="68.25" customHeight="1" thickBot="1" x14ac:dyDescent="0.25">
      <c r="A202" s="8" t="s">
        <v>3</v>
      </c>
      <c r="B202" s="9" t="s">
        <v>4</v>
      </c>
      <c r="C202" s="12" t="s">
        <v>32</v>
      </c>
      <c r="D202" s="12" t="s">
        <v>33</v>
      </c>
      <c r="E202" s="12" t="s">
        <v>34</v>
      </c>
      <c r="F202" s="12" t="s">
        <v>35</v>
      </c>
      <c r="G202" s="12" t="s">
        <v>36</v>
      </c>
      <c r="H202" s="12" t="s">
        <v>37</v>
      </c>
      <c r="I202" s="12" t="s">
        <v>38</v>
      </c>
      <c r="J202" s="12" t="s">
        <v>39</v>
      </c>
      <c r="K202" s="12" t="s">
        <v>40</v>
      </c>
      <c r="L202" s="12" t="s">
        <v>41</v>
      </c>
      <c r="M202" s="12" t="s">
        <v>42</v>
      </c>
      <c r="N202" s="12" t="s">
        <v>43</v>
      </c>
      <c r="O202" s="12" t="s">
        <v>44</v>
      </c>
      <c r="P202" s="12" t="s">
        <v>45</v>
      </c>
      <c r="Q202" s="12" t="s">
        <v>46</v>
      </c>
      <c r="R202" s="32" t="s">
        <v>47</v>
      </c>
      <c r="S202" s="32" t="s">
        <v>2</v>
      </c>
    </row>
    <row r="203" spans="1:19" ht="15" customHeight="1" x14ac:dyDescent="0.2">
      <c r="A203" s="14">
        <v>1</v>
      </c>
      <c r="B203" s="15" t="s">
        <v>5</v>
      </c>
      <c r="C203" s="52">
        <v>0</v>
      </c>
      <c r="D203" s="53">
        <v>37</v>
      </c>
      <c r="E203" s="53">
        <v>14</v>
      </c>
      <c r="F203" s="53">
        <v>6</v>
      </c>
      <c r="G203" s="53">
        <v>2</v>
      </c>
      <c r="H203" s="53">
        <v>1</v>
      </c>
      <c r="I203" s="53">
        <v>0</v>
      </c>
      <c r="J203" s="53">
        <v>4</v>
      </c>
      <c r="K203" s="53">
        <v>5</v>
      </c>
      <c r="L203" s="53">
        <v>5</v>
      </c>
      <c r="M203" s="53">
        <v>11</v>
      </c>
      <c r="N203" s="53">
        <v>22</v>
      </c>
      <c r="O203" s="53">
        <v>10</v>
      </c>
      <c r="P203" s="53">
        <v>14</v>
      </c>
      <c r="Q203" s="53">
        <v>8</v>
      </c>
      <c r="R203" s="54">
        <v>16</v>
      </c>
      <c r="S203" s="214">
        <f>SUM(C203:R203)</f>
        <v>155</v>
      </c>
    </row>
    <row r="204" spans="1:19" ht="12.75" customHeight="1" x14ac:dyDescent="0.2">
      <c r="A204" s="17">
        <v>2</v>
      </c>
      <c r="B204" s="18" t="s">
        <v>6</v>
      </c>
      <c r="C204" s="49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47">
        <v>0</v>
      </c>
      <c r="P204" s="47">
        <v>0</v>
      </c>
      <c r="Q204" s="47">
        <v>0</v>
      </c>
      <c r="R204" s="50">
        <v>0</v>
      </c>
      <c r="S204" s="215">
        <f>SUM(C204:R204)</f>
        <v>0</v>
      </c>
    </row>
    <row r="205" spans="1:19" x14ac:dyDescent="0.2">
      <c r="A205" s="17">
        <v>3</v>
      </c>
      <c r="B205" s="18" t="s">
        <v>7</v>
      </c>
      <c r="C205" s="49">
        <v>2</v>
      </c>
      <c r="D205" s="47">
        <v>22</v>
      </c>
      <c r="E205" s="47">
        <v>0</v>
      </c>
      <c r="F205" s="47">
        <v>4</v>
      </c>
      <c r="G205" s="47">
        <v>0</v>
      </c>
      <c r="H205" s="47">
        <v>0</v>
      </c>
      <c r="I205" s="47">
        <v>1</v>
      </c>
      <c r="J205" s="47">
        <v>21</v>
      </c>
      <c r="K205" s="47">
        <v>11</v>
      </c>
      <c r="L205" s="47">
        <v>2</v>
      </c>
      <c r="M205" s="47">
        <v>1</v>
      </c>
      <c r="N205" s="47">
        <v>2</v>
      </c>
      <c r="O205" s="47">
        <v>1</v>
      </c>
      <c r="P205" s="47">
        <v>1</v>
      </c>
      <c r="Q205" s="47">
        <v>0</v>
      </c>
      <c r="R205" s="50">
        <v>7</v>
      </c>
      <c r="S205" s="215">
        <f t="shared" ref="S205:S217" si="45">SUM(C205:R205)</f>
        <v>75</v>
      </c>
    </row>
    <row r="206" spans="1:19" x14ac:dyDescent="0.2">
      <c r="A206" s="17">
        <v>4</v>
      </c>
      <c r="B206" s="18" t="s">
        <v>8</v>
      </c>
      <c r="C206" s="49">
        <v>21</v>
      </c>
      <c r="D206" s="47">
        <v>25</v>
      </c>
      <c r="E206" s="47">
        <v>37</v>
      </c>
      <c r="F206" s="47">
        <v>1</v>
      </c>
      <c r="G206" s="47">
        <v>25</v>
      </c>
      <c r="H206" s="47">
        <v>7</v>
      </c>
      <c r="I206" s="47">
        <v>34</v>
      </c>
      <c r="J206" s="47">
        <v>79</v>
      </c>
      <c r="K206" s="47">
        <v>16</v>
      </c>
      <c r="L206" s="47">
        <v>10</v>
      </c>
      <c r="M206" s="47">
        <v>12</v>
      </c>
      <c r="N206" s="47">
        <v>12</v>
      </c>
      <c r="O206" s="47">
        <v>6</v>
      </c>
      <c r="P206" s="47">
        <v>18</v>
      </c>
      <c r="Q206" s="47">
        <v>3</v>
      </c>
      <c r="R206" s="50">
        <v>52</v>
      </c>
      <c r="S206" s="215">
        <f t="shared" si="45"/>
        <v>358</v>
      </c>
    </row>
    <row r="207" spans="1:19" x14ac:dyDescent="0.2">
      <c r="A207" s="17">
        <v>5</v>
      </c>
      <c r="B207" s="18" t="s">
        <v>9</v>
      </c>
      <c r="C207" s="49">
        <v>0</v>
      </c>
      <c r="D207" s="47">
        <v>0</v>
      </c>
      <c r="E207" s="47">
        <v>0</v>
      </c>
      <c r="F207" s="47">
        <v>0</v>
      </c>
      <c r="G207" s="47">
        <v>0</v>
      </c>
      <c r="H207" s="47">
        <v>0</v>
      </c>
      <c r="I207" s="47">
        <v>0</v>
      </c>
      <c r="J207" s="47">
        <v>0</v>
      </c>
      <c r="K207" s="47">
        <v>0</v>
      </c>
      <c r="L207" s="47">
        <v>0</v>
      </c>
      <c r="M207" s="47">
        <v>0</v>
      </c>
      <c r="N207" s="47">
        <v>0</v>
      </c>
      <c r="O207" s="47">
        <v>0</v>
      </c>
      <c r="P207" s="47">
        <v>0</v>
      </c>
      <c r="Q207" s="47">
        <v>0</v>
      </c>
      <c r="R207" s="50">
        <v>0</v>
      </c>
      <c r="S207" s="215">
        <f t="shared" si="45"/>
        <v>0</v>
      </c>
    </row>
    <row r="208" spans="1:19" ht="20.25" customHeight="1" x14ac:dyDescent="0.2">
      <c r="A208" s="17">
        <v>6</v>
      </c>
      <c r="B208" s="18" t="s">
        <v>10</v>
      </c>
      <c r="C208" s="49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47">
        <v>0</v>
      </c>
      <c r="P208" s="47">
        <v>0</v>
      </c>
      <c r="Q208" s="47">
        <v>0</v>
      </c>
      <c r="R208" s="50">
        <v>0</v>
      </c>
      <c r="S208" s="215">
        <f t="shared" si="45"/>
        <v>0</v>
      </c>
    </row>
    <row r="209" spans="1:21" x14ac:dyDescent="0.2">
      <c r="A209" s="17">
        <v>7</v>
      </c>
      <c r="B209" s="18" t="s">
        <v>11</v>
      </c>
      <c r="C209" s="49">
        <v>0</v>
      </c>
      <c r="D209" s="47">
        <v>0</v>
      </c>
      <c r="E209" s="47">
        <v>0</v>
      </c>
      <c r="F209" s="47">
        <v>0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50">
        <v>0</v>
      </c>
      <c r="S209" s="215">
        <f t="shared" si="45"/>
        <v>0</v>
      </c>
    </row>
    <row r="210" spans="1:21" x14ac:dyDescent="0.2">
      <c r="A210" s="17">
        <v>8</v>
      </c>
      <c r="B210" s="18" t="s">
        <v>12</v>
      </c>
      <c r="C210" s="49">
        <v>11</v>
      </c>
      <c r="D210" s="47">
        <v>35</v>
      </c>
      <c r="E210" s="47">
        <v>37</v>
      </c>
      <c r="F210" s="47">
        <v>24</v>
      </c>
      <c r="G210" s="47">
        <v>27</v>
      </c>
      <c r="H210" s="47">
        <v>13</v>
      </c>
      <c r="I210" s="47">
        <v>72</v>
      </c>
      <c r="J210" s="47">
        <v>0</v>
      </c>
      <c r="K210" s="47">
        <v>25</v>
      </c>
      <c r="L210" s="47">
        <v>5</v>
      </c>
      <c r="M210" s="47">
        <v>2</v>
      </c>
      <c r="N210" s="47">
        <v>7</v>
      </c>
      <c r="O210" s="47">
        <v>17</v>
      </c>
      <c r="P210" s="47">
        <v>11</v>
      </c>
      <c r="Q210" s="47">
        <v>7</v>
      </c>
      <c r="R210" s="50">
        <v>51</v>
      </c>
      <c r="S210" s="215">
        <f t="shared" si="45"/>
        <v>344</v>
      </c>
    </row>
    <row r="211" spans="1:21" x14ac:dyDescent="0.2">
      <c r="A211" s="17">
        <v>9</v>
      </c>
      <c r="B211" s="18" t="s">
        <v>13</v>
      </c>
      <c r="C211" s="49">
        <v>0</v>
      </c>
      <c r="D211" s="47">
        <v>0</v>
      </c>
      <c r="E211" s="47">
        <v>0</v>
      </c>
      <c r="F211" s="47">
        <v>0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50">
        <v>0</v>
      </c>
      <c r="S211" s="215">
        <f t="shared" si="45"/>
        <v>0</v>
      </c>
    </row>
    <row r="212" spans="1:21" x14ac:dyDescent="0.2">
      <c r="A212" s="17">
        <v>10</v>
      </c>
      <c r="B212" s="18" t="s">
        <v>14</v>
      </c>
      <c r="C212" s="49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50">
        <v>1</v>
      </c>
      <c r="S212" s="215">
        <f t="shared" si="45"/>
        <v>1</v>
      </c>
    </row>
    <row r="213" spans="1:21" ht="20.25" customHeight="1" x14ac:dyDescent="0.2">
      <c r="A213" s="17">
        <v>11</v>
      </c>
      <c r="B213" s="18" t="s">
        <v>15</v>
      </c>
      <c r="C213" s="49">
        <v>0</v>
      </c>
      <c r="D213" s="47">
        <v>0</v>
      </c>
      <c r="E213" s="47">
        <v>0</v>
      </c>
      <c r="F213" s="47">
        <v>0</v>
      </c>
      <c r="G213" s="47">
        <v>0</v>
      </c>
      <c r="H213" s="47">
        <v>0</v>
      </c>
      <c r="I213" s="47">
        <v>0</v>
      </c>
      <c r="J213" s="47">
        <v>1</v>
      </c>
      <c r="K213" s="47">
        <v>0</v>
      </c>
      <c r="L213" s="47">
        <v>0</v>
      </c>
      <c r="M213" s="47">
        <v>0</v>
      </c>
      <c r="N213" s="47">
        <v>7</v>
      </c>
      <c r="O213" s="47">
        <v>0</v>
      </c>
      <c r="P213" s="47">
        <v>0</v>
      </c>
      <c r="Q213" s="47">
        <v>0</v>
      </c>
      <c r="R213" s="50">
        <v>5</v>
      </c>
      <c r="S213" s="215">
        <f t="shared" si="45"/>
        <v>13</v>
      </c>
    </row>
    <row r="214" spans="1:21" x14ac:dyDescent="0.2">
      <c r="A214" s="17">
        <v>12</v>
      </c>
      <c r="B214" s="18" t="s">
        <v>16</v>
      </c>
      <c r="C214" s="49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50">
        <v>0</v>
      </c>
      <c r="S214" s="215">
        <f t="shared" si="45"/>
        <v>0</v>
      </c>
    </row>
    <row r="215" spans="1:21" x14ac:dyDescent="0.2">
      <c r="A215" s="17">
        <v>13</v>
      </c>
      <c r="B215" s="18" t="s">
        <v>17</v>
      </c>
      <c r="C215" s="49">
        <v>0</v>
      </c>
      <c r="D215" s="47">
        <v>0</v>
      </c>
      <c r="E215" s="47">
        <v>0</v>
      </c>
      <c r="F215" s="47">
        <v>0</v>
      </c>
      <c r="G215" s="47">
        <v>0</v>
      </c>
      <c r="H215" s="47">
        <v>0</v>
      </c>
      <c r="I215" s="47">
        <v>0</v>
      </c>
      <c r="J215" s="47">
        <v>0</v>
      </c>
      <c r="K215" s="47">
        <v>0</v>
      </c>
      <c r="L215" s="47">
        <v>0</v>
      </c>
      <c r="M215" s="47">
        <v>0</v>
      </c>
      <c r="N215" s="47">
        <v>0</v>
      </c>
      <c r="O215" s="47">
        <v>0</v>
      </c>
      <c r="P215" s="47">
        <v>0</v>
      </c>
      <c r="Q215" s="47">
        <v>0</v>
      </c>
      <c r="R215" s="50">
        <v>0</v>
      </c>
      <c r="S215" s="215">
        <f t="shared" si="45"/>
        <v>0</v>
      </c>
    </row>
    <row r="216" spans="1:21" x14ac:dyDescent="0.2">
      <c r="A216" s="17">
        <v>14</v>
      </c>
      <c r="B216" s="18" t="s">
        <v>18</v>
      </c>
      <c r="C216" s="49">
        <v>7</v>
      </c>
      <c r="D216" s="47">
        <v>0</v>
      </c>
      <c r="E216" s="47">
        <v>0</v>
      </c>
      <c r="F216" s="47">
        <v>0</v>
      </c>
      <c r="G216" s="47">
        <v>1</v>
      </c>
      <c r="H216" s="47">
        <v>1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1</v>
      </c>
      <c r="O216" s="47">
        <v>18</v>
      </c>
      <c r="P216" s="47">
        <v>0</v>
      </c>
      <c r="Q216" s="47">
        <v>18</v>
      </c>
      <c r="R216" s="50">
        <v>13</v>
      </c>
      <c r="S216" s="215">
        <f t="shared" si="45"/>
        <v>59</v>
      </c>
    </row>
    <row r="217" spans="1:21" ht="12.75" thickBot="1" x14ac:dyDescent="0.25">
      <c r="A217" s="19">
        <v>15</v>
      </c>
      <c r="B217" s="20" t="s">
        <v>19</v>
      </c>
      <c r="C217" s="258">
        <v>0</v>
      </c>
      <c r="D217" s="259">
        <v>0</v>
      </c>
      <c r="E217" s="259">
        <v>0</v>
      </c>
      <c r="F217" s="259">
        <v>0</v>
      </c>
      <c r="G217" s="259">
        <v>0</v>
      </c>
      <c r="H217" s="259">
        <v>0</v>
      </c>
      <c r="I217" s="259">
        <v>0</v>
      </c>
      <c r="J217" s="259">
        <v>0</v>
      </c>
      <c r="K217" s="259">
        <v>0</v>
      </c>
      <c r="L217" s="259">
        <v>0</v>
      </c>
      <c r="M217" s="259">
        <v>0</v>
      </c>
      <c r="N217" s="259">
        <v>0</v>
      </c>
      <c r="O217" s="259">
        <v>0</v>
      </c>
      <c r="P217" s="259">
        <v>0</v>
      </c>
      <c r="Q217" s="259">
        <v>0</v>
      </c>
      <c r="R217" s="260">
        <v>0</v>
      </c>
      <c r="S217" s="261">
        <f t="shared" si="45"/>
        <v>0</v>
      </c>
    </row>
    <row r="218" spans="1:21" s="22" customFormat="1" ht="27.75" customHeight="1" x14ac:dyDescent="0.2">
      <c r="A218" s="262"/>
      <c r="B218" s="262" t="s">
        <v>159</v>
      </c>
      <c r="C218" s="263">
        <f>SUM(C203:C217)</f>
        <v>41</v>
      </c>
      <c r="D218" s="256">
        <f t="shared" ref="D218" si="46">SUM(D203:D217)</f>
        <v>119</v>
      </c>
      <c r="E218" s="256">
        <f t="shared" ref="E218" si="47">SUM(E203:E217)</f>
        <v>88</v>
      </c>
      <c r="F218" s="256">
        <f t="shared" ref="F218" si="48">SUM(F203:F217)</f>
        <v>35</v>
      </c>
      <c r="G218" s="256">
        <f t="shared" ref="G218" si="49">SUM(G203:G217)</f>
        <v>55</v>
      </c>
      <c r="H218" s="256">
        <f t="shared" ref="H218" si="50">SUM(H203:H217)</f>
        <v>22</v>
      </c>
      <c r="I218" s="256">
        <f t="shared" ref="I218" si="51">SUM(I203:I217)</f>
        <v>107</v>
      </c>
      <c r="J218" s="256">
        <f t="shared" ref="J218" si="52">SUM(J203:J217)</f>
        <v>105</v>
      </c>
      <c r="K218" s="256">
        <f t="shared" ref="K218" si="53">SUM(K203:K217)</f>
        <v>57</v>
      </c>
      <c r="L218" s="256">
        <f t="shared" ref="L218" si="54">SUM(L203:L217)</f>
        <v>22</v>
      </c>
      <c r="M218" s="256">
        <f t="shared" ref="M218" si="55">SUM(M203:M217)</f>
        <v>26</v>
      </c>
      <c r="N218" s="256">
        <f t="shared" ref="N218" si="56">SUM(N203:N217)</f>
        <v>51</v>
      </c>
      <c r="O218" s="256">
        <f t="shared" ref="O218" si="57">SUM(O203:O217)</f>
        <v>52</v>
      </c>
      <c r="P218" s="256">
        <f t="shared" ref="P218" si="58">SUM(P203:P217)</f>
        <v>44</v>
      </c>
      <c r="Q218" s="256">
        <f t="shared" ref="Q218" si="59">SUM(Q203:Q217)</f>
        <v>36</v>
      </c>
      <c r="R218" s="257">
        <f t="shared" ref="R218" si="60">SUM(R203:R217)</f>
        <v>145</v>
      </c>
      <c r="S218" s="264">
        <f t="shared" ref="S218" si="61">SUM(S203:S217)</f>
        <v>1005</v>
      </c>
    </row>
    <row r="219" spans="1:21" ht="27.75" customHeight="1" x14ac:dyDescent="0.2">
      <c r="A219" s="265"/>
      <c r="B219" s="265" t="s">
        <v>147</v>
      </c>
      <c r="C219" s="251">
        <v>91</v>
      </c>
      <c r="D219" s="250">
        <v>142</v>
      </c>
      <c r="E219" s="250">
        <v>106</v>
      </c>
      <c r="F219" s="250">
        <v>149</v>
      </c>
      <c r="G219" s="250">
        <v>86</v>
      </c>
      <c r="H219" s="250">
        <v>110</v>
      </c>
      <c r="I219" s="250">
        <v>140</v>
      </c>
      <c r="J219" s="250">
        <v>146</v>
      </c>
      <c r="K219" s="250">
        <v>74</v>
      </c>
      <c r="L219" s="250">
        <v>47</v>
      </c>
      <c r="M219" s="250">
        <v>42</v>
      </c>
      <c r="N219" s="250">
        <v>93</v>
      </c>
      <c r="O219" s="250">
        <v>130</v>
      </c>
      <c r="P219" s="250">
        <v>80</v>
      </c>
      <c r="Q219" s="250">
        <v>47</v>
      </c>
      <c r="R219" s="252">
        <v>142</v>
      </c>
      <c r="S219" s="266">
        <v>1625</v>
      </c>
    </row>
    <row r="220" spans="1:21" s="22" customFormat="1" ht="27.75" customHeight="1" x14ac:dyDescent="0.2">
      <c r="A220" s="265"/>
      <c r="B220" s="265" t="s">
        <v>144</v>
      </c>
      <c r="C220" s="251">
        <v>122</v>
      </c>
      <c r="D220" s="250">
        <v>147</v>
      </c>
      <c r="E220" s="250">
        <v>138</v>
      </c>
      <c r="F220" s="250">
        <v>120</v>
      </c>
      <c r="G220" s="250">
        <v>114</v>
      </c>
      <c r="H220" s="250">
        <v>126</v>
      </c>
      <c r="I220" s="250">
        <v>169</v>
      </c>
      <c r="J220" s="250">
        <v>148</v>
      </c>
      <c r="K220" s="250">
        <v>103</v>
      </c>
      <c r="L220" s="250">
        <v>48</v>
      </c>
      <c r="M220" s="250">
        <v>53</v>
      </c>
      <c r="N220" s="250">
        <v>86</v>
      </c>
      <c r="O220" s="250">
        <v>126</v>
      </c>
      <c r="P220" s="250">
        <v>72</v>
      </c>
      <c r="Q220" s="250">
        <v>54</v>
      </c>
      <c r="R220" s="252">
        <v>212</v>
      </c>
      <c r="S220" s="266">
        <v>1838</v>
      </c>
    </row>
    <row r="221" spans="1:21" s="22" customFormat="1" ht="27.75" customHeight="1" x14ac:dyDescent="0.2">
      <c r="A221" s="265"/>
      <c r="B221" s="265" t="s">
        <v>125</v>
      </c>
      <c r="C221" s="251">
        <v>107</v>
      </c>
      <c r="D221" s="250">
        <v>103</v>
      </c>
      <c r="E221" s="250">
        <v>109</v>
      </c>
      <c r="F221" s="250">
        <v>118</v>
      </c>
      <c r="G221" s="250">
        <v>76</v>
      </c>
      <c r="H221" s="250">
        <v>117</v>
      </c>
      <c r="I221" s="250">
        <v>149</v>
      </c>
      <c r="J221" s="250">
        <v>145</v>
      </c>
      <c r="K221" s="250">
        <v>87</v>
      </c>
      <c r="L221" s="250">
        <v>46</v>
      </c>
      <c r="M221" s="250">
        <v>32</v>
      </c>
      <c r="N221" s="250">
        <v>72</v>
      </c>
      <c r="O221" s="250">
        <v>111</v>
      </c>
      <c r="P221" s="250">
        <v>47</v>
      </c>
      <c r="Q221" s="250">
        <v>50</v>
      </c>
      <c r="R221" s="252">
        <v>154</v>
      </c>
      <c r="S221" s="266">
        <v>1523</v>
      </c>
    </row>
    <row r="222" spans="1:21" s="22" customFormat="1" ht="27.75" customHeight="1" x14ac:dyDescent="0.2">
      <c r="A222" s="265"/>
      <c r="B222" s="265" t="s">
        <v>106</v>
      </c>
      <c r="C222" s="251">
        <v>110</v>
      </c>
      <c r="D222" s="250">
        <v>95</v>
      </c>
      <c r="E222" s="250">
        <v>97</v>
      </c>
      <c r="F222" s="250">
        <v>117</v>
      </c>
      <c r="G222" s="250">
        <v>106</v>
      </c>
      <c r="H222" s="250">
        <v>117</v>
      </c>
      <c r="I222" s="250">
        <v>180</v>
      </c>
      <c r="J222" s="250">
        <v>130</v>
      </c>
      <c r="K222" s="250">
        <v>87</v>
      </c>
      <c r="L222" s="250">
        <v>32</v>
      </c>
      <c r="M222" s="250">
        <v>37</v>
      </c>
      <c r="N222" s="250">
        <v>70</v>
      </c>
      <c r="O222" s="250">
        <v>115</v>
      </c>
      <c r="P222" s="250">
        <v>75</v>
      </c>
      <c r="Q222" s="250">
        <v>52</v>
      </c>
      <c r="R222" s="252">
        <v>274</v>
      </c>
      <c r="S222" s="266">
        <v>1694</v>
      </c>
    </row>
    <row r="223" spans="1:21" s="22" customFormat="1" ht="27.75" customHeight="1" thickBot="1" x14ac:dyDescent="0.25">
      <c r="A223" s="267"/>
      <c r="B223" s="267" t="s">
        <v>23</v>
      </c>
      <c r="C223" s="253">
        <v>86</v>
      </c>
      <c r="D223" s="254">
        <v>117</v>
      </c>
      <c r="E223" s="254">
        <v>121</v>
      </c>
      <c r="F223" s="254">
        <v>85</v>
      </c>
      <c r="G223" s="254">
        <v>86</v>
      </c>
      <c r="H223" s="254">
        <v>130</v>
      </c>
      <c r="I223" s="254">
        <v>201</v>
      </c>
      <c r="J223" s="254">
        <v>163</v>
      </c>
      <c r="K223" s="254">
        <v>84</v>
      </c>
      <c r="L223" s="254">
        <v>36</v>
      </c>
      <c r="M223" s="254">
        <v>37</v>
      </c>
      <c r="N223" s="254">
        <v>85</v>
      </c>
      <c r="O223" s="254">
        <v>115</v>
      </c>
      <c r="P223" s="254">
        <v>71</v>
      </c>
      <c r="Q223" s="254">
        <v>59</v>
      </c>
      <c r="R223" s="255">
        <v>242</v>
      </c>
      <c r="S223" s="268">
        <v>1718</v>
      </c>
      <c r="U223" s="22" t="s">
        <v>105</v>
      </c>
    </row>
    <row r="224" spans="1:21" x14ac:dyDescent="0.2">
      <c r="A224" s="24" t="s">
        <v>21</v>
      </c>
      <c r="C224" s="16"/>
      <c r="D224" s="16"/>
      <c r="E224" s="16"/>
      <c r="F224" s="16"/>
      <c r="G224" s="31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</row>
    <row r="225" spans="1:19" x14ac:dyDescent="0.2">
      <c r="C225" s="16"/>
      <c r="D225" s="16"/>
      <c r="E225" s="16"/>
      <c r="F225" s="16"/>
      <c r="G225" s="31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</row>
    <row r="226" spans="1:19" x14ac:dyDescent="0.2">
      <c r="C226" s="16"/>
      <c r="D226" s="16"/>
      <c r="E226" s="16"/>
      <c r="F226" s="16"/>
      <c r="G226" s="31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</row>
    <row r="227" spans="1:19" ht="13.5" thickBot="1" x14ac:dyDescent="0.25">
      <c r="A227" s="5" t="s">
        <v>59</v>
      </c>
      <c r="C227" s="16"/>
      <c r="D227" s="16"/>
      <c r="E227" s="16"/>
      <c r="F227" s="16"/>
      <c r="G227" s="31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</row>
    <row r="228" spans="1:19" s="6" customFormat="1" ht="26.25" customHeight="1" thickBot="1" x14ac:dyDescent="0.25">
      <c r="A228" s="342"/>
      <c r="B228" s="342"/>
      <c r="C228" s="343" t="s">
        <v>58</v>
      </c>
      <c r="D228" s="343"/>
      <c r="E228" s="343"/>
      <c r="F228" s="343"/>
      <c r="G228" s="343"/>
      <c r="H228" s="343"/>
      <c r="I228" s="343"/>
      <c r="J228" s="343"/>
      <c r="K228" s="343"/>
      <c r="L228" s="343"/>
      <c r="M228" s="343"/>
      <c r="N228" s="343"/>
      <c r="O228" s="343"/>
      <c r="P228" s="343"/>
      <c r="Q228" s="343"/>
      <c r="R228" s="343"/>
      <c r="S228" s="343"/>
    </row>
    <row r="229" spans="1:19" s="6" customFormat="1" ht="26.25" customHeight="1" thickBot="1" x14ac:dyDescent="0.25">
      <c r="A229" s="342"/>
      <c r="B229" s="342"/>
      <c r="C229" s="343" t="s">
        <v>110</v>
      </c>
      <c r="D229" s="343"/>
      <c r="E229" s="343"/>
      <c r="F229" s="343"/>
      <c r="G229" s="343"/>
      <c r="H229" s="343"/>
      <c r="I229" s="343"/>
      <c r="J229" s="343"/>
      <c r="K229" s="343"/>
      <c r="L229" s="343"/>
      <c r="M229" s="343"/>
      <c r="N229" s="343"/>
      <c r="O229" s="343"/>
      <c r="P229" s="343"/>
      <c r="Q229" s="343"/>
      <c r="R229" s="343"/>
      <c r="S229" s="343"/>
    </row>
    <row r="230" spans="1:19" s="6" customFormat="1" ht="68.25" customHeight="1" thickBot="1" x14ac:dyDescent="0.25">
      <c r="A230" s="8" t="s">
        <v>3</v>
      </c>
      <c r="B230" s="9" t="s">
        <v>4</v>
      </c>
      <c r="C230" s="12" t="s">
        <v>32</v>
      </c>
      <c r="D230" s="12" t="s">
        <v>33</v>
      </c>
      <c r="E230" s="12" t="s">
        <v>34</v>
      </c>
      <c r="F230" s="12" t="s">
        <v>35</v>
      </c>
      <c r="G230" s="12" t="s">
        <v>36</v>
      </c>
      <c r="H230" s="12" t="s">
        <v>37</v>
      </c>
      <c r="I230" s="12" t="s">
        <v>38</v>
      </c>
      <c r="J230" s="12" t="s">
        <v>39</v>
      </c>
      <c r="K230" s="12" t="s">
        <v>40</v>
      </c>
      <c r="L230" s="12" t="s">
        <v>41</v>
      </c>
      <c r="M230" s="12" t="s">
        <v>42</v>
      </c>
      <c r="N230" s="12" t="s">
        <v>43</v>
      </c>
      <c r="O230" s="12" t="s">
        <v>44</v>
      </c>
      <c r="P230" s="12" t="s">
        <v>45</v>
      </c>
      <c r="Q230" s="12" t="s">
        <v>46</v>
      </c>
      <c r="R230" s="32" t="s">
        <v>47</v>
      </c>
      <c r="S230" s="32" t="s">
        <v>2</v>
      </c>
    </row>
    <row r="231" spans="1:19" ht="15" customHeight="1" x14ac:dyDescent="0.2">
      <c r="A231" s="14">
        <v>1</v>
      </c>
      <c r="B231" s="15" t="s">
        <v>5</v>
      </c>
      <c r="C231" s="52">
        <v>0</v>
      </c>
      <c r="D231" s="53">
        <v>0</v>
      </c>
      <c r="E231" s="53">
        <v>0</v>
      </c>
      <c r="F231" s="53">
        <v>0</v>
      </c>
      <c r="G231" s="53">
        <v>0</v>
      </c>
      <c r="H231" s="53">
        <v>0</v>
      </c>
      <c r="I231" s="53">
        <v>0</v>
      </c>
      <c r="J231" s="53">
        <v>0</v>
      </c>
      <c r="K231" s="53">
        <v>0</v>
      </c>
      <c r="L231" s="53">
        <v>0</v>
      </c>
      <c r="M231" s="53">
        <v>0</v>
      </c>
      <c r="N231" s="53">
        <v>0</v>
      </c>
      <c r="O231" s="53">
        <v>0</v>
      </c>
      <c r="P231" s="53">
        <v>0</v>
      </c>
      <c r="Q231" s="53">
        <v>0</v>
      </c>
      <c r="R231" s="54">
        <v>0</v>
      </c>
      <c r="S231" s="214">
        <f>SUM(C231:R231)</f>
        <v>0</v>
      </c>
    </row>
    <row r="232" spans="1:19" ht="12.75" customHeight="1" x14ac:dyDescent="0.2">
      <c r="A232" s="17">
        <v>2</v>
      </c>
      <c r="B232" s="18" t="s">
        <v>6</v>
      </c>
      <c r="C232" s="49">
        <v>0</v>
      </c>
      <c r="D232" s="47">
        <v>0</v>
      </c>
      <c r="E232" s="47">
        <v>0</v>
      </c>
      <c r="F232" s="47">
        <v>0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50">
        <v>0</v>
      </c>
      <c r="S232" s="215">
        <f>SUM(C232:R232)</f>
        <v>0</v>
      </c>
    </row>
    <row r="233" spans="1:19" x14ac:dyDescent="0.2">
      <c r="A233" s="17">
        <v>3</v>
      </c>
      <c r="B233" s="18" t="s">
        <v>7</v>
      </c>
      <c r="C233" s="49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1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0</v>
      </c>
      <c r="Q233" s="47">
        <v>0</v>
      </c>
      <c r="R233" s="50">
        <v>0</v>
      </c>
      <c r="S233" s="215">
        <f t="shared" ref="S233:S245" si="62">SUM(C233:R233)</f>
        <v>1</v>
      </c>
    </row>
    <row r="234" spans="1:19" x14ac:dyDescent="0.2">
      <c r="A234" s="17">
        <v>4</v>
      </c>
      <c r="B234" s="18" t="s">
        <v>8</v>
      </c>
      <c r="C234" s="49">
        <v>0</v>
      </c>
      <c r="D234" s="47">
        <v>0</v>
      </c>
      <c r="E234" s="47">
        <v>0</v>
      </c>
      <c r="F234" s="47">
        <v>0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50">
        <v>0</v>
      </c>
      <c r="S234" s="215">
        <f t="shared" si="62"/>
        <v>0</v>
      </c>
    </row>
    <row r="235" spans="1:19" x14ac:dyDescent="0.2">
      <c r="A235" s="17">
        <v>5</v>
      </c>
      <c r="B235" s="18" t="s">
        <v>9</v>
      </c>
      <c r="C235" s="49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47">
        <v>0</v>
      </c>
      <c r="P235" s="47">
        <v>0</v>
      </c>
      <c r="Q235" s="47">
        <v>0</v>
      </c>
      <c r="R235" s="50">
        <v>0</v>
      </c>
      <c r="S235" s="215">
        <f t="shared" si="62"/>
        <v>0</v>
      </c>
    </row>
    <row r="236" spans="1:19" ht="20.25" customHeight="1" x14ac:dyDescent="0.2">
      <c r="A236" s="17">
        <v>6</v>
      </c>
      <c r="B236" s="18" t="s">
        <v>10</v>
      </c>
      <c r="C236" s="49">
        <v>0</v>
      </c>
      <c r="D236" s="47">
        <v>0</v>
      </c>
      <c r="E236" s="47">
        <v>0</v>
      </c>
      <c r="F236" s="47">
        <v>0</v>
      </c>
      <c r="G236" s="47">
        <v>0</v>
      </c>
      <c r="H236" s="47">
        <v>0</v>
      </c>
      <c r="I236" s="47">
        <v>0</v>
      </c>
      <c r="J236" s="47">
        <v>0</v>
      </c>
      <c r="K236" s="47">
        <v>0</v>
      </c>
      <c r="L236" s="47">
        <v>0</v>
      </c>
      <c r="M236" s="47">
        <v>0</v>
      </c>
      <c r="N236" s="47">
        <v>0</v>
      </c>
      <c r="O236" s="47">
        <v>0</v>
      </c>
      <c r="P236" s="47">
        <v>0</v>
      </c>
      <c r="Q236" s="47">
        <v>0</v>
      </c>
      <c r="R236" s="50">
        <v>0</v>
      </c>
      <c r="S236" s="215">
        <f t="shared" si="62"/>
        <v>0</v>
      </c>
    </row>
    <row r="237" spans="1:19" x14ac:dyDescent="0.2">
      <c r="A237" s="17">
        <v>7</v>
      </c>
      <c r="B237" s="18" t="s">
        <v>11</v>
      </c>
      <c r="C237" s="49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47">
        <v>0</v>
      </c>
      <c r="P237" s="47">
        <v>0</v>
      </c>
      <c r="Q237" s="47">
        <v>0</v>
      </c>
      <c r="R237" s="50">
        <v>0</v>
      </c>
      <c r="S237" s="215">
        <f t="shared" si="62"/>
        <v>0</v>
      </c>
    </row>
    <row r="238" spans="1:19" x14ac:dyDescent="0.2">
      <c r="A238" s="17">
        <v>8</v>
      </c>
      <c r="B238" s="18" t="s">
        <v>12</v>
      </c>
      <c r="C238" s="49">
        <v>0</v>
      </c>
      <c r="D238" s="47">
        <v>0</v>
      </c>
      <c r="E238" s="47">
        <v>0</v>
      </c>
      <c r="F238" s="47">
        <v>0</v>
      </c>
      <c r="G238" s="47">
        <v>0</v>
      </c>
      <c r="H238" s="47">
        <v>0</v>
      </c>
      <c r="I238" s="47">
        <v>0</v>
      </c>
      <c r="J238" s="47">
        <v>0</v>
      </c>
      <c r="K238" s="47">
        <v>0</v>
      </c>
      <c r="L238" s="47">
        <v>0</v>
      </c>
      <c r="M238" s="47">
        <v>0</v>
      </c>
      <c r="N238" s="47">
        <v>0</v>
      </c>
      <c r="O238" s="47">
        <v>0</v>
      </c>
      <c r="P238" s="47">
        <v>0</v>
      </c>
      <c r="Q238" s="47">
        <v>0</v>
      </c>
      <c r="R238" s="50">
        <v>0</v>
      </c>
      <c r="S238" s="215">
        <f t="shared" si="62"/>
        <v>0</v>
      </c>
    </row>
    <row r="239" spans="1:19" x14ac:dyDescent="0.2">
      <c r="A239" s="17">
        <v>9</v>
      </c>
      <c r="B239" s="18" t="s">
        <v>13</v>
      </c>
      <c r="C239" s="49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47">
        <v>0</v>
      </c>
      <c r="P239" s="47">
        <v>0</v>
      </c>
      <c r="Q239" s="47">
        <v>0</v>
      </c>
      <c r="R239" s="50">
        <v>0</v>
      </c>
      <c r="S239" s="215">
        <f t="shared" si="62"/>
        <v>0</v>
      </c>
    </row>
    <row r="240" spans="1:19" x14ac:dyDescent="0.2">
      <c r="A240" s="17">
        <v>10</v>
      </c>
      <c r="B240" s="18" t="s">
        <v>14</v>
      </c>
      <c r="C240" s="49">
        <v>0</v>
      </c>
      <c r="D240" s="47">
        <v>0</v>
      </c>
      <c r="E240" s="47">
        <v>0</v>
      </c>
      <c r="F240" s="47">
        <v>0</v>
      </c>
      <c r="G240" s="47">
        <v>0</v>
      </c>
      <c r="H240" s="47">
        <v>0</v>
      </c>
      <c r="I240" s="47">
        <v>0</v>
      </c>
      <c r="J240" s="47">
        <v>0</v>
      </c>
      <c r="K240" s="47">
        <v>0</v>
      </c>
      <c r="L240" s="47">
        <v>0</v>
      </c>
      <c r="M240" s="47">
        <v>0</v>
      </c>
      <c r="N240" s="47">
        <v>0</v>
      </c>
      <c r="O240" s="47">
        <v>0</v>
      </c>
      <c r="P240" s="47">
        <v>0</v>
      </c>
      <c r="Q240" s="47">
        <v>0</v>
      </c>
      <c r="R240" s="50">
        <v>0</v>
      </c>
      <c r="S240" s="215">
        <f t="shared" si="62"/>
        <v>0</v>
      </c>
    </row>
    <row r="241" spans="1:19" ht="20.25" customHeight="1" x14ac:dyDescent="0.2">
      <c r="A241" s="17">
        <v>11</v>
      </c>
      <c r="B241" s="18" t="s">
        <v>15</v>
      </c>
      <c r="C241" s="49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47">
        <v>0</v>
      </c>
      <c r="P241" s="47">
        <v>0</v>
      </c>
      <c r="Q241" s="47">
        <v>0</v>
      </c>
      <c r="R241" s="50">
        <v>0</v>
      </c>
      <c r="S241" s="215">
        <f t="shared" si="62"/>
        <v>0</v>
      </c>
    </row>
    <row r="242" spans="1:19" x14ac:dyDescent="0.2">
      <c r="A242" s="17">
        <v>12</v>
      </c>
      <c r="B242" s="18" t="s">
        <v>16</v>
      </c>
      <c r="C242" s="49">
        <v>0</v>
      </c>
      <c r="D242" s="47">
        <v>0</v>
      </c>
      <c r="E242" s="47">
        <v>0</v>
      </c>
      <c r="F242" s="47">
        <v>0</v>
      </c>
      <c r="G242" s="47">
        <v>0</v>
      </c>
      <c r="H242" s="47">
        <v>0</v>
      </c>
      <c r="I242" s="47">
        <v>0</v>
      </c>
      <c r="J242" s="47">
        <v>0</v>
      </c>
      <c r="K242" s="47">
        <v>0</v>
      </c>
      <c r="L242" s="47">
        <v>0</v>
      </c>
      <c r="M242" s="47">
        <v>0</v>
      </c>
      <c r="N242" s="47">
        <v>0</v>
      </c>
      <c r="O242" s="47">
        <v>0</v>
      </c>
      <c r="P242" s="47">
        <v>0</v>
      </c>
      <c r="Q242" s="47">
        <v>0</v>
      </c>
      <c r="R242" s="50">
        <v>0</v>
      </c>
      <c r="S242" s="215">
        <f t="shared" si="62"/>
        <v>0</v>
      </c>
    </row>
    <row r="243" spans="1:19" x14ac:dyDescent="0.2">
      <c r="A243" s="17">
        <v>13</v>
      </c>
      <c r="B243" s="18" t="s">
        <v>17</v>
      </c>
      <c r="C243" s="49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50">
        <v>0</v>
      </c>
      <c r="S243" s="215">
        <f t="shared" si="62"/>
        <v>0</v>
      </c>
    </row>
    <row r="244" spans="1:19" x14ac:dyDescent="0.2">
      <c r="A244" s="17">
        <v>14</v>
      </c>
      <c r="B244" s="18" t="s">
        <v>18</v>
      </c>
      <c r="C244" s="49">
        <v>0</v>
      </c>
      <c r="D244" s="47">
        <v>0</v>
      </c>
      <c r="E244" s="47">
        <v>0</v>
      </c>
      <c r="F244" s="47">
        <v>0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1</v>
      </c>
      <c r="P244" s="47">
        <v>0</v>
      </c>
      <c r="Q244" s="47">
        <v>0</v>
      </c>
      <c r="R244" s="50">
        <v>0</v>
      </c>
      <c r="S244" s="215">
        <f t="shared" si="62"/>
        <v>1</v>
      </c>
    </row>
    <row r="245" spans="1:19" ht="12.75" thickBot="1" x14ac:dyDescent="0.25">
      <c r="A245" s="19">
        <v>15</v>
      </c>
      <c r="B245" s="20" t="s">
        <v>19</v>
      </c>
      <c r="C245" s="258">
        <v>0</v>
      </c>
      <c r="D245" s="259">
        <v>0</v>
      </c>
      <c r="E245" s="259">
        <v>0</v>
      </c>
      <c r="F245" s="259">
        <v>0</v>
      </c>
      <c r="G245" s="259">
        <v>0</v>
      </c>
      <c r="H245" s="259">
        <v>0</v>
      </c>
      <c r="I245" s="259">
        <v>0</v>
      </c>
      <c r="J245" s="259">
        <v>0</v>
      </c>
      <c r="K245" s="259">
        <v>0</v>
      </c>
      <c r="L245" s="259">
        <v>0</v>
      </c>
      <c r="M245" s="259">
        <v>0</v>
      </c>
      <c r="N245" s="259">
        <v>0</v>
      </c>
      <c r="O245" s="259">
        <v>0</v>
      </c>
      <c r="P245" s="259">
        <v>0</v>
      </c>
      <c r="Q245" s="259">
        <v>0</v>
      </c>
      <c r="R245" s="260">
        <v>0</v>
      </c>
      <c r="S245" s="261">
        <f t="shared" si="62"/>
        <v>0</v>
      </c>
    </row>
    <row r="246" spans="1:19" s="22" customFormat="1" ht="27.75" customHeight="1" x14ac:dyDescent="0.2">
      <c r="A246" s="262"/>
      <c r="B246" s="262" t="s">
        <v>159</v>
      </c>
      <c r="C246" s="263">
        <f>SUM(C231:C245)</f>
        <v>0</v>
      </c>
      <c r="D246" s="256">
        <f t="shared" ref="D246" si="63">SUM(D231:D245)</f>
        <v>0</v>
      </c>
      <c r="E246" s="256">
        <f t="shared" ref="E246" si="64">SUM(E231:E245)</f>
        <v>0</v>
      </c>
      <c r="F246" s="256">
        <f t="shared" ref="F246" si="65">SUM(F231:F245)</f>
        <v>0</v>
      </c>
      <c r="G246" s="256">
        <f t="shared" ref="G246" si="66">SUM(G231:G245)</f>
        <v>0</v>
      </c>
      <c r="H246" s="256">
        <f t="shared" ref="H246" si="67">SUM(H231:H245)</f>
        <v>0</v>
      </c>
      <c r="I246" s="256">
        <f t="shared" ref="I246" si="68">SUM(I231:I245)</f>
        <v>0</v>
      </c>
      <c r="J246" s="256">
        <f t="shared" ref="J246" si="69">SUM(J231:J245)</f>
        <v>1</v>
      </c>
      <c r="K246" s="256">
        <f t="shared" ref="K246" si="70">SUM(K231:K245)</f>
        <v>0</v>
      </c>
      <c r="L246" s="256">
        <f t="shared" ref="L246" si="71">SUM(L231:L245)</f>
        <v>0</v>
      </c>
      <c r="M246" s="256">
        <f t="shared" ref="M246" si="72">SUM(M231:M245)</f>
        <v>0</v>
      </c>
      <c r="N246" s="256">
        <f t="shared" ref="N246" si="73">SUM(N231:N245)</f>
        <v>0</v>
      </c>
      <c r="O246" s="256">
        <f t="shared" ref="O246" si="74">SUM(O231:O245)</f>
        <v>1</v>
      </c>
      <c r="P246" s="256">
        <f t="shared" ref="P246" si="75">SUM(P231:P245)</f>
        <v>0</v>
      </c>
      <c r="Q246" s="256">
        <f t="shared" ref="Q246" si="76">SUM(Q231:Q245)</f>
        <v>0</v>
      </c>
      <c r="R246" s="257">
        <f t="shared" ref="R246" si="77">SUM(R231:R245)</f>
        <v>0</v>
      </c>
      <c r="S246" s="264">
        <f t="shared" ref="S246" si="78">SUM(S231:S245)</f>
        <v>2</v>
      </c>
    </row>
    <row r="247" spans="1:19" ht="27.75" customHeight="1" x14ac:dyDescent="0.2">
      <c r="A247" s="265"/>
      <c r="B247" s="265" t="s">
        <v>147</v>
      </c>
      <c r="C247" s="251">
        <v>1</v>
      </c>
      <c r="D247" s="250">
        <v>0</v>
      </c>
      <c r="E247" s="250">
        <v>1</v>
      </c>
      <c r="F247" s="250">
        <v>0</v>
      </c>
      <c r="G247" s="250">
        <v>0</v>
      </c>
      <c r="H247" s="250">
        <v>0</v>
      </c>
      <c r="I247" s="250">
        <v>0</v>
      </c>
      <c r="J247" s="250">
        <v>0</v>
      </c>
      <c r="K247" s="250">
        <v>0</v>
      </c>
      <c r="L247" s="250">
        <v>0</v>
      </c>
      <c r="M247" s="250">
        <v>0</v>
      </c>
      <c r="N247" s="250">
        <v>0</v>
      </c>
      <c r="O247" s="250">
        <v>1</v>
      </c>
      <c r="P247" s="250">
        <v>0</v>
      </c>
      <c r="Q247" s="250">
        <v>0</v>
      </c>
      <c r="R247" s="252">
        <v>0</v>
      </c>
      <c r="S247" s="266">
        <v>3</v>
      </c>
    </row>
    <row r="248" spans="1:19" s="22" customFormat="1" ht="27.75" customHeight="1" x14ac:dyDescent="0.2">
      <c r="A248" s="265"/>
      <c r="B248" s="265" t="s">
        <v>144</v>
      </c>
      <c r="C248" s="251">
        <v>0</v>
      </c>
      <c r="D248" s="250">
        <v>1</v>
      </c>
      <c r="E248" s="250">
        <v>0</v>
      </c>
      <c r="F248" s="250">
        <v>0</v>
      </c>
      <c r="G248" s="250">
        <v>1</v>
      </c>
      <c r="H248" s="250">
        <v>0</v>
      </c>
      <c r="I248" s="250">
        <v>0</v>
      </c>
      <c r="J248" s="250">
        <v>1</v>
      </c>
      <c r="K248" s="250">
        <v>0</v>
      </c>
      <c r="L248" s="250">
        <v>1</v>
      </c>
      <c r="M248" s="250">
        <v>0</v>
      </c>
      <c r="N248" s="250">
        <v>0</v>
      </c>
      <c r="O248" s="250">
        <v>1</v>
      </c>
      <c r="P248" s="250">
        <v>1</v>
      </c>
      <c r="Q248" s="250">
        <v>0</v>
      </c>
      <c r="R248" s="252">
        <v>0</v>
      </c>
      <c r="S248" s="266">
        <v>6</v>
      </c>
    </row>
    <row r="249" spans="1:19" s="22" customFormat="1" ht="27.75" customHeight="1" x14ac:dyDescent="0.2">
      <c r="A249" s="265"/>
      <c r="B249" s="265" t="s">
        <v>125</v>
      </c>
      <c r="C249" s="251">
        <v>0</v>
      </c>
      <c r="D249" s="250">
        <v>1</v>
      </c>
      <c r="E249" s="250">
        <v>0</v>
      </c>
      <c r="F249" s="250">
        <v>0</v>
      </c>
      <c r="G249" s="250">
        <v>0</v>
      </c>
      <c r="H249" s="250">
        <v>0</v>
      </c>
      <c r="I249" s="250">
        <v>0</v>
      </c>
      <c r="J249" s="250">
        <v>1</v>
      </c>
      <c r="K249" s="250">
        <v>0</v>
      </c>
      <c r="L249" s="250">
        <v>0</v>
      </c>
      <c r="M249" s="250">
        <v>0</v>
      </c>
      <c r="N249" s="250">
        <v>0</v>
      </c>
      <c r="O249" s="250">
        <v>0</v>
      </c>
      <c r="P249" s="250">
        <v>0</v>
      </c>
      <c r="Q249" s="250">
        <v>0</v>
      </c>
      <c r="R249" s="252">
        <v>0</v>
      </c>
      <c r="S249" s="266">
        <v>2</v>
      </c>
    </row>
    <row r="250" spans="1:19" s="22" customFormat="1" ht="27.75" customHeight="1" x14ac:dyDescent="0.2">
      <c r="A250" s="265"/>
      <c r="B250" s="265" t="s">
        <v>106</v>
      </c>
      <c r="C250" s="251">
        <v>1</v>
      </c>
      <c r="D250" s="250">
        <v>6</v>
      </c>
      <c r="E250" s="250">
        <v>12</v>
      </c>
      <c r="F250" s="250">
        <v>1</v>
      </c>
      <c r="G250" s="250">
        <v>5</v>
      </c>
      <c r="H250" s="250">
        <v>2</v>
      </c>
      <c r="I250" s="250">
        <v>3</v>
      </c>
      <c r="J250" s="250">
        <v>30</v>
      </c>
      <c r="K250" s="250">
        <v>5</v>
      </c>
      <c r="L250" s="250">
        <v>1</v>
      </c>
      <c r="M250" s="250">
        <v>1</v>
      </c>
      <c r="N250" s="250">
        <v>1</v>
      </c>
      <c r="O250" s="250">
        <v>1</v>
      </c>
      <c r="P250" s="250">
        <v>4</v>
      </c>
      <c r="Q250" s="250">
        <v>1</v>
      </c>
      <c r="R250" s="252">
        <v>9</v>
      </c>
      <c r="S250" s="266">
        <v>83</v>
      </c>
    </row>
    <row r="251" spans="1:19" s="22" customFormat="1" ht="27.75" customHeight="1" thickBot="1" x14ac:dyDescent="0.25">
      <c r="A251" s="267"/>
      <c r="B251" s="267" t="s">
        <v>23</v>
      </c>
      <c r="C251" s="253">
        <v>0</v>
      </c>
      <c r="D251" s="254">
        <v>1</v>
      </c>
      <c r="E251" s="254">
        <v>0</v>
      </c>
      <c r="F251" s="254">
        <v>0</v>
      </c>
      <c r="G251" s="254">
        <v>0</v>
      </c>
      <c r="H251" s="254">
        <v>1</v>
      </c>
      <c r="I251" s="254">
        <v>0</v>
      </c>
      <c r="J251" s="254">
        <v>0</v>
      </c>
      <c r="K251" s="254">
        <v>0</v>
      </c>
      <c r="L251" s="254">
        <v>0</v>
      </c>
      <c r="M251" s="254">
        <v>0</v>
      </c>
      <c r="N251" s="254">
        <v>0</v>
      </c>
      <c r="O251" s="254">
        <v>0</v>
      </c>
      <c r="P251" s="254">
        <v>0</v>
      </c>
      <c r="Q251" s="254">
        <v>0</v>
      </c>
      <c r="R251" s="255">
        <v>1</v>
      </c>
      <c r="S251" s="268">
        <v>3</v>
      </c>
    </row>
    <row r="252" spans="1:19" x14ac:dyDescent="0.2">
      <c r="A252" s="24" t="s">
        <v>21</v>
      </c>
      <c r="C252" s="16"/>
      <c r="D252" s="16"/>
      <c r="E252" s="16"/>
      <c r="F252" s="16"/>
      <c r="G252" s="31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</row>
    <row r="254" spans="1:19" x14ac:dyDescent="0.2">
      <c r="B254" s="29" t="s">
        <v>60</v>
      </c>
      <c r="C254" s="29"/>
      <c r="D254" s="29"/>
      <c r="E254" s="29"/>
      <c r="F254" s="29"/>
      <c r="G254" s="33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</row>
    <row r="255" spans="1:19" ht="13.5" thickBot="1" x14ac:dyDescent="0.25">
      <c r="A255" s="5" t="s">
        <v>61</v>
      </c>
    </row>
    <row r="256" spans="1:19" s="6" customFormat="1" ht="26.25" customHeight="1" thickBot="1" x14ac:dyDescent="0.25">
      <c r="A256" s="342"/>
      <c r="B256" s="342"/>
      <c r="C256" s="343" t="s">
        <v>58</v>
      </c>
      <c r="D256" s="343"/>
      <c r="E256" s="343"/>
      <c r="F256" s="343"/>
      <c r="G256" s="343"/>
      <c r="H256" s="343"/>
      <c r="I256" s="343"/>
      <c r="J256" s="343"/>
      <c r="K256" s="343"/>
      <c r="L256" s="343"/>
      <c r="M256" s="343"/>
      <c r="N256" s="343"/>
      <c r="O256" s="343"/>
      <c r="P256" s="343"/>
      <c r="Q256" s="343"/>
      <c r="R256" s="343"/>
      <c r="S256" s="343"/>
    </row>
    <row r="257" spans="1:25" s="6" customFormat="1" ht="26.25" customHeight="1" thickBot="1" x14ac:dyDescent="0.25">
      <c r="A257" s="342"/>
      <c r="B257" s="342"/>
      <c r="C257" s="343" t="s">
        <v>62</v>
      </c>
      <c r="D257" s="343"/>
      <c r="E257" s="343"/>
      <c r="F257" s="343"/>
      <c r="G257" s="343"/>
      <c r="H257" s="343"/>
      <c r="I257" s="343"/>
      <c r="J257" s="343"/>
      <c r="K257" s="343"/>
      <c r="L257" s="343"/>
      <c r="M257" s="343"/>
      <c r="N257" s="343"/>
      <c r="O257" s="343"/>
      <c r="P257" s="343"/>
      <c r="Q257" s="343"/>
      <c r="R257" s="343"/>
      <c r="S257" s="343"/>
      <c r="T257" s="13"/>
    </row>
    <row r="258" spans="1:25" s="6" customFormat="1" ht="68.25" customHeight="1" thickBot="1" x14ac:dyDescent="0.25">
      <c r="A258" s="8" t="s">
        <v>3</v>
      </c>
      <c r="B258" s="9" t="s">
        <v>4</v>
      </c>
      <c r="C258" s="12" t="s">
        <v>32</v>
      </c>
      <c r="D258" s="12" t="s">
        <v>33</v>
      </c>
      <c r="E258" s="12" t="s">
        <v>34</v>
      </c>
      <c r="F258" s="12" t="s">
        <v>35</v>
      </c>
      <c r="G258" s="12" t="s">
        <v>36</v>
      </c>
      <c r="H258" s="12" t="s">
        <v>37</v>
      </c>
      <c r="I258" s="12" t="s">
        <v>38</v>
      </c>
      <c r="J258" s="12" t="s">
        <v>39</v>
      </c>
      <c r="K258" s="12" t="s">
        <v>40</v>
      </c>
      <c r="L258" s="12" t="s">
        <v>41</v>
      </c>
      <c r="M258" s="12" t="s">
        <v>42</v>
      </c>
      <c r="N258" s="12" t="s">
        <v>43</v>
      </c>
      <c r="O258" s="12" t="s">
        <v>44</v>
      </c>
      <c r="P258" s="12" t="s">
        <v>45</v>
      </c>
      <c r="Q258" s="12" t="s">
        <v>46</v>
      </c>
      <c r="R258" s="32" t="s">
        <v>47</v>
      </c>
      <c r="S258" s="32" t="s">
        <v>2</v>
      </c>
      <c r="T258" s="13"/>
    </row>
    <row r="259" spans="1:25" ht="15" customHeight="1" x14ac:dyDescent="0.2">
      <c r="A259" s="14">
        <v>1</v>
      </c>
      <c r="B259" s="15" t="s">
        <v>5</v>
      </c>
      <c r="C259" s="269">
        <f>C231+C203+C176+C149</f>
        <v>0</v>
      </c>
      <c r="D259" s="270">
        <f>D231+D203+D176+D149</f>
        <v>65</v>
      </c>
      <c r="E259" s="270">
        <f t="shared" ref="E259:R259" si="79">E231+E203+E176+E149</f>
        <v>17</v>
      </c>
      <c r="F259" s="270">
        <f t="shared" si="79"/>
        <v>9</v>
      </c>
      <c r="G259" s="270">
        <f t="shared" si="79"/>
        <v>3</v>
      </c>
      <c r="H259" s="270">
        <f t="shared" si="79"/>
        <v>2</v>
      </c>
      <c r="I259" s="270">
        <f t="shared" si="79"/>
        <v>0</v>
      </c>
      <c r="J259" s="270">
        <f t="shared" si="79"/>
        <v>5</v>
      </c>
      <c r="K259" s="270">
        <f t="shared" si="79"/>
        <v>9</v>
      </c>
      <c r="L259" s="270">
        <f t="shared" si="79"/>
        <v>10</v>
      </c>
      <c r="M259" s="270">
        <f t="shared" si="79"/>
        <v>12</v>
      </c>
      <c r="N259" s="270">
        <f t="shared" si="79"/>
        <v>28</v>
      </c>
      <c r="O259" s="270">
        <f t="shared" si="79"/>
        <v>25</v>
      </c>
      <c r="P259" s="270">
        <f t="shared" si="79"/>
        <v>21</v>
      </c>
      <c r="Q259" s="270">
        <f t="shared" si="79"/>
        <v>11</v>
      </c>
      <c r="R259" s="271">
        <f t="shared" si="79"/>
        <v>26</v>
      </c>
      <c r="S259" s="281">
        <f>SUM(C259:R259)</f>
        <v>243</v>
      </c>
      <c r="T259" s="16"/>
    </row>
    <row r="260" spans="1:25" ht="12.75" customHeight="1" x14ac:dyDescent="0.2">
      <c r="A260" s="17">
        <v>2</v>
      </c>
      <c r="B260" s="18" t="s">
        <v>6</v>
      </c>
      <c r="C260" s="273">
        <f t="shared" ref="C260" si="80">C232+C204+C177+C150</f>
        <v>0</v>
      </c>
      <c r="D260" s="274">
        <f t="shared" ref="D260:R260" si="81">D232+D204+D177+D150</f>
        <v>0</v>
      </c>
      <c r="E260" s="274">
        <f t="shared" si="81"/>
        <v>0</v>
      </c>
      <c r="F260" s="274">
        <f t="shared" si="81"/>
        <v>0</v>
      </c>
      <c r="G260" s="274">
        <f t="shared" si="81"/>
        <v>0</v>
      </c>
      <c r="H260" s="274">
        <f t="shared" si="81"/>
        <v>0</v>
      </c>
      <c r="I260" s="274">
        <f t="shared" si="81"/>
        <v>0</v>
      </c>
      <c r="J260" s="274">
        <f t="shared" si="81"/>
        <v>0</v>
      </c>
      <c r="K260" s="274">
        <f t="shared" si="81"/>
        <v>0</v>
      </c>
      <c r="L260" s="274">
        <f t="shared" si="81"/>
        <v>0</v>
      </c>
      <c r="M260" s="274">
        <f t="shared" si="81"/>
        <v>0</v>
      </c>
      <c r="N260" s="274">
        <f t="shared" si="81"/>
        <v>0</v>
      </c>
      <c r="O260" s="274">
        <f t="shared" si="81"/>
        <v>0</v>
      </c>
      <c r="P260" s="274">
        <f t="shared" si="81"/>
        <v>0</v>
      </c>
      <c r="Q260" s="274">
        <f t="shared" si="81"/>
        <v>0</v>
      </c>
      <c r="R260" s="275">
        <f t="shared" si="81"/>
        <v>0</v>
      </c>
      <c r="S260" s="282">
        <f>SUM(C260:R260)</f>
        <v>0</v>
      </c>
      <c r="T260" s="16"/>
    </row>
    <row r="261" spans="1:25" x14ac:dyDescent="0.2">
      <c r="A261" s="17">
        <v>3</v>
      </c>
      <c r="B261" s="18" t="s">
        <v>7</v>
      </c>
      <c r="C261" s="273">
        <f t="shared" ref="C261" si="82">C233+C205+C178+C151</f>
        <v>3</v>
      </c>
      <c r="D261" s="274">
        <f t="shared" ref="D261:R261" si="83">D233+D205+D178+D151</f>
        <v>46</v>
      </c>
      <c r="E261" s="274">
        <f t="shared" si="83"/>
        <v>0</v>
      </c>
      <c r="F261" s="274">
        <f t="shared" si="83"/>
        <v>9</v>
      </c>
      <c r="G261" s="274">
        <f t="shared" si="83"/>
        <v>0</v>
      </c>
      <c r="H261" s="274">
        <f t="shared" si="83"/>
        <v>0</v>
      </c>
      <c r="I261" s="274">
        <f t="shared" si="83"/>
        <v>3</v>
      </c>
      <c r="J261" s="274">
        <f t="shared" si="83"/>
        <v>40</v>
      </c>
      <c r="K261" s="274">
        <f t="shared" si="83"/>
        <v>15</v>
      </c>
      <c r="L261" s="274">
        <f t="shared" si="83"/>
        <v>2</v>
      </c>
      <c r="M261" s="274">
        <f t="shared" si="83"/>
        <v>4</v>
      </c>
      <c r="N261" s="274">
        <f t="shared" si="83"/>
        <v>3</v>
      </c>
      <c r="O261" s="274">
        <f t="shared" si="83"/>
        <v>3</v>
      </c>
      <c r="P261" s="274">
        <f t="shared" si="83"/>
        <v>5</v>
      </c>
      <c r="Q261" s="274">
        <f t="shared" si="83"/>
        <v>0</v>
      </c>
      <c r="R261" s="275">
        <f t="shared" si="83"/>
        <v>14</v>
      </c>
      <c r="S261" s="282">
        <f t="shared" ref="S261:S273" si="84">SUM(C261:R261)</f>
        <v>147</v>
      </c>
      <c r="T261" s="16"/>
      <c r="X261" s="2" t="s">
        <v>105</v>
      </c>
    </row>
    <row r="262" spans="1:25" x14ac:dyDescent="0.2">
      <c r="A262" s="17">
        <v>4</v>
      </c>
      <c r="B262" s="18" t="s">
        <v>8</v>
      </c>
      <c r="C262" s="273">
        <f t="shared" ref="C262" si="85">C234+C206+C179+C152</f>
        <v>44</v>
      </c>
      <c r="D262" s="274">
        <f t="shared" ref="D262:R262" si="86">D234+D206+D179+D152</f>
        <v>55</v>
      </c>
      <c r="E262" s="274">
        <f t="shared" si="86"/>
        <v>82</v>
      </c>
      <c r="F262" s="274">
        <f t="shared" si="86"/>
        <v>1</v>
      </c>
      <c r="G262" s="274">
        <f t="shared" si="86"/>
        <v>61</v>
      </c>
      <c r="H262" s="274">
        <f t="shared" si="86"/>
        <v>19</v>
      </c>
      <c r="I262" s="274">
        <f t="shared" si="86"/>
        <v>54</v>
      </c>
      <c r="J262" s="274">
        <f t="shared" si="86"/>
        <v>135</v>
      </c>
      <c r="K262" s="274">
        <f t="shared" si="86"/>
        <v>34</v>
      </c>
      <c r="L262" s="274">
        <f t="shared" si="86"/>
        <v>12</v>
      </c>
      <c r="M262" s="274">
        <f t="shared" si="86"/>
        <v>14</v>
      </c>
      <c r="N262" s="274">
        <f t="shared" si="86"/>
        <v>26</v>
      </c>
      <c r="O262" s="274">
        <f t="shared" si="86"/>
        <v>18</v>
      </c>
      <c r="P262" s="274">
        <f t="shared" si="86"/>
        <v>32</v>
      </c>
      <c r="Q262" s="274">
        <f t="shared" si="86"/>
        <v>7</v>
      </c>
      <c r="R262" s="275">
        <f t="shared" si="86"/>
        <v>93</v>
      </c>
      <c r="S262" s="282">
        <f t="shared" si="84"/>
        <v>687</v>
      </c>
      <c r="T262" s="16"/>
    </row>
    <row r="263" spans="1:25" x14ac:dyDescent="0.2">
      <c r="A263" s="17">
        <v>5</v>
      </c>
      <c r="B263" s="18" t="s">
        <v>9</v>
      </c>
      <c r="C263" s="273">
        <f t="shared" ref="C263" si="87">C235+C207+C180+C153</f>
        <v>0</v>
      </c>
      <c r="D263" s="274">
        <f t="shared" ref="D263:R263" si="88">D235+D207+D180+D153</f>
        <v>0</v>
      </c>
      <c r="E263" s="274">
        <f t="shared" si="88"/>
        <v>0</v>
      </c>
      <c r="F263" s="274">
        <f t="shared" si="88"/>
        <v>0</v>
      </c>
      <c r="G263" s="274">
        <f t="shared" si="88"/>
        <v>0</v>
      </c>
      <c r="H263" s="274">
        <f t="shared" si="88"/>
        <v>0</v>
      </c>
      <c r="I263" s="274">
        <f t="shared" si="88"/>
        <v>0</v>
      </c>
      <c r="J263" s="274">
        <f t="shared" si="88"/>
        <v>0</v>
      </c>
      <c r="K263" s="274">
        <f t="shared" si="88"/>
        <v>0</v>
      </c>
      <c r="L263" s="274">
        <f t="shared" si="88"/>
        <v>0</v>
      </c>
      <c r="M263" s="274">
        <f t="shared" si="88"/>
        <v>0</v>
      </c>
      <c r="N263" s="274">
        <f t="shared" si="88"/>
        <v>0</v>
      </c>
      <c r="O263" s="274">
        <f t="shared" si="88"/>
        <v>0</v>
      </c>
      <c r="P263" s="274">
        <f t="shared" si="88"/>
        <v>0</v>
      </c>
      <c r="Q263" s="274">
        <f t="shared" si="88"/>
        <v>0</v>
      </c>
      <c r="R263" s="275">
        <f t="shared" si="88"/>
        <v>0</v>
      </c>
      <c r="S263" s="282">
        <f t="shared" si="84"/>
        <v>0</v>
      </c>
      <c r="T263" s="16"/>
    </row>
    <row r="264" spans="1:25" ht="20.25" customHeight="1" x14ac:dyDescent="0.2">
      <c r="A264" s="17">
        <v>6</v>
      </c>
      <c r="B264" s="18" t="s">
        <v>10</v>
      </c>
      <c r="C264" s="273">
        <f t="shared" ref="C264" si="89">C236+C208+C181+C154</f>
        <v>0</v>
      </c>
      <c r="D264" s="274">
        <f t="shared" ref="D264:R264" si="90">D236+D208+D181+D154</f>
        <v>0</v>
      </c>
      <c r="E264" s="274">
        <f t="shared" si="90"/>
        <v>0</v>
      </c>
      <c r="F264" s="274">
        <f t="shared" si="90"/>
        <v>0</v>
      </c>
      <c r="G264" s="274">
        <f t="shared" si="90"/>
        <v>0</v>
      </c>
      <c r="H264" s="274">
        <f t="shared" si="90"/>
        <v>0</v>
      </c>
      <c r="I264" s="274">
        <f t="shared" si="90"/>
        <v>0</v>
      </c>
      <c r="J264" s="274">
        <f t="shared" si="90"/>
        <v>0</v>
      </c>
      <c r="K264" s="274">
        <f t="shared" si="90"/>
        <v>0</v>
      </c>
      <c r="L264" s="274">
        <f t="shared" si="90"/>
        <v>0</v>
      </c>
      <c r="M264" s="274">
        <f t="shared" si="90"/>
        <v>0</v>
      </c>
      <c r="N264" s="274">
        <f t="shared" si="90"/>
        <v>0</v>
      </c>
      <c r="O264" s="274">
        <f t="shared" si="90"/>
        <v>0</v>
      </c>
      <c r="P264" s="274">
        <f t="shared" si="90"/>
        <v>0</v>
      </c>
      <c r="Q264" s="274">
        <f t="shared" si="90"/>
        <v>0</v>
      </c>
      <c r="R264" s="275">
        <f t="shared" si="90"/>
        <v>0</v>
      </c>
      <c r="S264" s="282">
        <f t="shared" si="84"/>
        <v>0</v>
      </c>
      <c r="T264" s="16"/>
    </row>
    <row r="265" spans="1:25" x14ac:dyDescent="0.2">
      <c r="A265" s="17">
        <v>7</v>
      </c>
      <c r="B265" s="18" t="s">
        <v>11</v>
      </c>
      <c r="C265" s="273">
        <f t="shared" ref="C265" si="91">C237+C209+C182+C155</f>
        <v>0</v>
      </c>
      <c r="D265" s="274">
        <f t="shared" ref="D265:R265" si="92">D237+D209+D182+D155</f>
        <v>0</v>
      </c>
      <c r="E265" s="274">
        <f t="shared" si="92"/>
        <v>0</v>
      </c>
      <c r="F265" s="274">
        <f t="shared" si="92"/>
        <v>0</v>
      </c>
      <c r="G265" s="274">
        <f t="shared" si="92"/>
        <v>0</v>
      </c>
      <c r="H265" s="274">
        <f t="shared" si="92"/>
        <v>0</v>
      </c>
      <c r="I265" s="274">
        <f t="shared" si="92"/>
        <v>0</v>
      </c>
      <c r="J265" s="274">
        <f t="shared" si="92"/>
        <v>0</v>
      </c>
      <c r="K265" s="274">
        <f t="shared" si="92"/>
        <v>0</v>
      </c>
      <c r="L265" s="274">
        <f t="shared" si="92"/>
        <v>0</v>
      </c>
      <c r="M265" s="274">
        <f t="shared" si="92"/>
        <v>0</v>
      </c>
      <c r="N265" s="274">
        <f t="shared" si="92"/>
        <v>0</v>
      </c>
      <c r="O265" s="274">
        <f t="shared" si="92"/>
        <v>0</v>
      </c>
      <c r="P265" s="274">
        <f t="shared" si="92"/>
        <v>0</v>
      </c>
      <c r="Q265" s="274">
        <f t="shared" si="92"/>
        <v>0</v>
      </c>
      <c r="R265" s="275">
        <f t="shared" si="92"/>
        <v>0</v>
      </c>
      <c r="S265" s="282">
        <f t="shared" si="84"/>
        <v>0</v>
      </c>
      <c r="T265" s="16"/>
      <c r="V265" s="2" t="s">
        <v>105</v>
      </c>
    </row>
    <row r="266" spans="1:25" x14ac:dyDescent="0.2">
      <c r="A266" s="17">
        <v>8</v>
      </c>
      <c r="B266" s="18" t="s">
        <v>12</v>
      </c>
      <c r="C266" s="273">
        <f t="shared" ref="C266" si="93">C238+C210+C183+C156</f>
        <v>39</v>
      </c>
      <c r="D266" s="274">
        <f t="shared" ref="D266:R266" si="94">D238+D210+D183+D156</f>
        <v>66</v>
      </c>
      <c r="E266" s="274">
        <f t="shared" si="94"/>
        <v>78</v>
      </c>
      <c r="F266" s="274">
        <f t="shared" si="94"/>
        <v>61</v>
      </c>
      <c r="G266" s="274">
        <f t="shared" si="94"/>
        <v>58</v>
      </c>
      <c r="H266" s="274">
        <f t="shared" si="94"/>
        <v>28</v>
      </c>
      <c r="I266" s="274">
        <f t="shared" si="94"/>
        <v>133</v>
      </c>
      <c r="J266" s="274">
        <f t="shared" si="94"/>
        <v>0</v>
      </c>
      <c r="K266" s="274">
        <f t="shared" si="94"/>
        <v>51</v>
      </c>
      <c r="L266" s="274">
        <f t="shared" si="94"/>
        <v>11</v>
      </c>
      <c r="M266" s="274">
        <f t="shared" si="94"/>
        <v>5</v>
      </c>
      <c r="N266" s="274">
        <f t="shared" si="94"/>
        <v>13</v>
      </c>
      <c r="O266" s="274">
        <f t="shared" si="94"/>
        <v>26</v>
      </c>
      <c r="P266" s="274">
        <f t="shared" si="94"/>
        <v>15</v>
      </c>
      <c r="Q266" s="274">
        <f t="shared" si="94"/>
        <v>12</v>
      </c>
      <c r="R266" s="275">
        <f t="shared" si="94"/>
        <v>106</v>
      </c>
      <c r="S266" s="282">
        <f t="shared" si="84"/>
        <v>702</v>
      </c>
      <c r="T266" s="16"/>
    </row>
    <row r="267" spans="1:25" x14ac:dyDescent="0.2">
      <c r="A267" s="17">
        <v>9</v>
      </c>
      <c r="B267" s="18" t="s">
        <v>13</v>
      </c>
      <c r="C267" s="273">
        <f t="shared" ref="C267" si="95">C239+C211+C184+C157</f>
        <v>0</v>
      </c>
      <c r="D267" s="274">
        <f t="shared" ref="D267:R267" si="96">D239+D211+D184+D157</f>
        <v>0</v>
      </c>
      <c r="E267" s="274">
        <f t="shared" si="96"/>
        <v>0</v>
      </c>
      <c r="F267" s="274">
        <f t="shared" si="96"/>
        <v>0</v>
      </c>
      <c r="G267" s="274">
        <f t="shared" si="96"/>
        <v>0</v>
      </c>
      <c r="H267" s="274">
        <f t="shared" si="96"/>
        <v>0</v>
      </c>
      <c r="I267" s="274">
        <f t="shared" si="96"/>
        <v>0</v>
      </c>
      <c r="J267" s="274">
        <f t="shared" si="96"/>
        <v>0</v>
      </c>
      <c r="K267" s="274">
        <f t="shared" si="96"/>
        <v>0</v>
      </c>
      <c r="L267" s="274">
        <f t="shared" si="96"/>
        <v>0</v>
      </c>
      <c r="M267" s="274">
        <f t="shared" si="96"/>
        <v>0</v>
      </c>
      <c r="N267" s="274">
        <f t="shared" si="96"/>
        <v>0</v>
      </c>
      <c r="O267" s="274">
        <f t="shared" si="96"/>
        <v>0</v>
      </c>
      <c r="P267" s="274">
        <f t="shared" si="96"/>
        <v>0</v>
      </c>
      <c r="Q267" s="274">
        <f t="shared" si="96"/>
        <v>0</v>
      </c>
      <c r="R267" s="275">
        <f t="shared" si="96"/>
        <v>0</v>
      </c>
      <c r="S267" s="282">
        <f t="shared" si="84"/>
        <v>0</v>
      </c>
      <c r="T267" s="16"/>
      <c r="U267" s="2" t="s">
        <v>105</v>
      </c>
      <c r="Y267" s="2" t="s">
        <v>105</v>
      </c>
    </row>
    <row r="268" spans="1:25" x14ac:dyDescent="0.2">
      <c r="A268" s="17">
        <v>10</v>
      </c>
      <c r="B268" s="18" t="s">
        <v>14</v>
      </c>
      <c r="C268" s="273">
        <f t="shared" ref="C268" si="97">C240+C212+C185+C158</f>
        <v>0</v>
      </c>
      <c r="D268" s="274">
        <f t="shared" ref="D268:R268" si="98">D240+D212+D185+D158</f>
        <v>0</v>
      </c>
      <c r="E268" s="274">
        <f t="shared" si="98"/>
        <v>0</v>
      </c>
      <c r="F268" s="274">
        <f t="shared" si="98"/>
        <v>0</v>
      </c>
      <c r="G268" s="274">
        <f t="shared" si="98"/>
        <v>0</v>
      </c>
      <c r="H268" s="274">
        <f t="shared" si="98"/>
        <v>0</v>
      </c>
      <c r="I268" s="274">
        <f t="shared" si="98"/>
        <v>0</v>
      </c>
      <c r="J268" s="274">
        <f t="shared" si="98"/>
        <v>0</v>
      </c>
      <c r="K268" s="274">
        <f t="shared" si="98"/>
        <v>0</v>
      </c>
      <c r="L268" s="274">
        <f t="shared" si="98"/>
        <v>0</v>
      </c>
      <c r="M268" s="274">
        <f t="shared" si="98"/>
        <v>2</v>
      </c>
      <c r="N268" s="274">
        <f t="shared" si="98"/>
        <v>0</v>
      </c>
      <c r="O268" s="274">
        <f t="shared" si="98"/>
        <v>0</v>
      </c>
      <c r="P268" s="274">
        <f t="shared" si="98"/>
        <v>0</v>
      </c>
      <c r="Q268" s="274">
        <f t="shared" si="98"/>
        <v>0</v>
      </c>
      <c r="R268" s="275">
        <f t="shared" si="98"/>
        <v>4</v>
      </c>
      <c r="S268" s="282">
        <f t="shared" si="84"/>
        <v>6</v>
      </c>
      <c r="T268" s="16"/>
    </row>
    <row r="269" spans="1:25" ht="20.25" customHeight="1" x14ac:dyDescent="0.2">
      <c r="A269" s="17">
        <v>11</v>
      </c>
      <c r="B269" s="18" t="s">
        <v>15</v>
      </c>
      <c r="C269" s="273">
        <f t="shared" ref="C269" si="99">C241+C213+C186+C159</f>
        <v>0</v>
      </c>
      <c r="D269" s="274">
        <f t="shared" ref="D269:R269" si="100">D241+D213+D186+D159</f>
        <v>0</v>
      </c>
      <c r="E269" s="274">
        <f t="shared" si="100"/>
        <v>0</v>
      </c>
      <c r="F269" s="274">
        <f t="shared" si="100"/>
        <v>1</v>
      </c>
      <c r="G269" s="274">
        <f t="shared" si="100"/>
        <v>0</v>
      </c>
      <c r="H269" s="274">
        <f t="shared" si="100"/>
        <v>0</v>
      </c>
      <c r="I269" s="274">
        <f t="shared" si="100"/>
        <v>0</v>
      </c>
      <c r="J269" s="274">
        <f t="shared" si="100"/>
        <v>1</v>
      </c>
      <c r="K269" s="274">
        <f t="shared" si="100"/>
        <v>1</v>
      </c>
      <c r="L269" s="274">
        <f t="shared" si="100"/>
        <v>0</v>
      </c>
      <c r="M269" s="274">
        <f t="shared" si="100"/>
        <v>0</v>
      </c>
      <c r="N269" s="274">
        <f t="shared" si="100"/>
        <v>10</v>
      </c>
      <c r="O269" s="274">
        <f t="shared" si="100"/>
        <v>0</v>
      </c>
      <c r="P269" s="274">
        <f t="shared" si="100"/>
        <v>0</v>
      </c>
      <c r="Q269" s="274">
        <f t="shared" si="100"/>
        <v>0</v>
      </c>
      <c r="R269" s="275">
        <f t="shared" si="100"/>
        <v>8</v>
      </c>
      <c r="S269" s="282">
        <f t="shared" si="84"/>
        <v>21</v>
      </c>
      <c r="T269" s="16"/>
    </row>
    <row r="270" spans="1:25" x14ac:dyDescent="0.2">
      <c r="A270" s="17">
        <v>12</v>
      </c>
      <c r="B270" s="18" t="s">
        <v>16</v>
      </c>
      <c r="C270" s="273">
        <f t="shared" ref="C270" si="101">C242+C214+C187+C160</f>
        <v>0</v>
      </c>
      <c r="D270" s="274">
        <f t="shared" ref="D270:R270" si="102">D242+D214+D187+D160</f>
        <v>0</v>
      </c>
      <c r="E270" s="274">
        <f t="shared" si="102"/>
        <v>0</v>
      </c>
      <c r="F270" s="274">
        <f t="shared" si="102"/>
        <v>0</v>
      </c>
      <c r="G270" s="274">
        <f t="shared" si="102"/>
        <v>0</v>
      </c>
      <c r="H270" s="274">
        <f t="shared" si="102"/>
        <v>0</v>
      </c>
      <c r="I270" s="274">
        <f t="shared" si="102"/>
        <v>0</v>
      </c>
      <c r="J270" s="274">
        <f t="shared" si="102"/>
        <v>0</v>
      </c>
      <c r="K270" s="274">
        <f t="shared" si="102"/>
        <v>0</v>
      </c>
      <c r="L270" s="274">
        <f t="shared" si="102"/>
        <v>0</v>
      </c>
      <c r="M270" s="274">
        <f t="shared" si="102"/>
        <v>0</v>
      </c>
      <c r="N270" s="274">
        <f t="shared" si="102"/>
        <v>0</v>
      </c>
      <c r="O270" s="274">
        <f t="shared" si="102"/>
        <v>0</v>
      </c>
      <c r="P270" s="274">
        <f t="shared" si="102"/>
        <v>0</v>
      </c>
      <c r="Q270" s="274">
        <f t="shared" si="102"/>
        <v>0</v>
      </c>
      <c r="R270" s="275">
        <f t="shared" si="102"/>
        <v>0</v>
      </c>
      <c r="S270" s="282">
        <f t="shared" si="84"/>
        <v>0</v>
      </c>
      <c r="T270" s="16"/>
    </row>
    <row r="271" spans="1:25" x14ac:dyDescent="0.2">
      <c r="A271" s="17">
        <v>13</v>
      </c>
      <c r="B271" s="18" t="s">
        <v>17</v>
      </c>
      <c r="C271" s="273">
        <f t="shared" ref="C271" si="103">C243+C215+C188+C161</f>
        <v>0</v>
      </c>
      <c r="D271" s="274">
        <f t="shared" ref="D271:R271" si="104">D243+D215+D188+D161</f>
        <v>0</v>
      </c>
      <c r="E271" s="274">
        <f t="shared" si="104"/>
        <v>0</v>
      </c>
      <c r="F271" s="274">
        <f t="shared" si="104"/>
        <v>0</v>
      </c>
      <c r="G271" s="274">
        <f t="shared" si="104"/>
        <v>0</v>
      </c>
      <c r="H271" s="274">
        <f t="shared" si="104"/>
        <v>0</v>
      </c>
      <c r="I271" s="274">
        <f t="shared" si="104"/>
        <v>0</v>
      </c>
      <c r="J271" s="274">
        <f t="shared" si="104"/>
        <v>0</v>
      </c>
      <c r="K271" s="274">
        <f t="shared" si="104"/>
        <v>0</v>
      </c>
      <c r="L271" s="274">
        <f t="shared" si="104"/>
        <v>0</v>
      </c>
      <c r="M271" s="274">
        <f t="shared" si="104"/>
        <v>0</v>
      </c>
      <c r="N271" s="274">
        <f t="shared" si="104"/>
        <v>0</v>
      </c>
      <c r="O271" s="274">
        <f t="shared" si="104"/>
        <v>0</v>
      </c>
      <c r="P271" s="274">
        <f t="shared" si="104"/>
        <v>0</v>
      </c>
      <c r="Q271" s="274">
        <f t="shared" si="104"/>
        <v>0</v>
      </c>
      <c r="R271" s="275">
        <f t="shared" si="104"/>
        <v>0</v>
      </c>
      <c r="S271" s="282">
        <f t="shared" si="84"/>
        <v>0</v>
      </c>
      <c r="T271" s="16"/>
    </row>
    <row r="272" spans="1:25" x14ac:dyDescent="0.2">
      <c r="A272" s="17">
        <v>14</v>
      </c>
      <c r="B272" s="18" t="s">
        <v>18</v>
      </c>
      <c r="C272" s="273">
        <f t="shared" ref="C272" si="105">C244+C216+C189+C162</f>
        <v>12</v>
      </c>
      <c r="D272" s="274">
        <f t="shared" ref="D272:R272" si="106">D244+D216+D189+D162</f>
        <v>0</v>
      </c>
      <c r="E272" s="274">
        <f t="shared" si="106"/>
        <v>0</v>
      </c>
      <c r="F272" s="274">
        <f t="shared" si="106"/>
        <v>0</v>
      </c>
      <c r="G272" s="274">
        <f t="shared" si="106"/>
        <v>2</v>
      </c>
      <c r="H272" s="274">
        <f t="shared" si="106"/>
        <v>1</v>
      </c>
      <c r="I272" s="274">
        <f t="shared" si="106"/>
        <v>0</v>
      </c>
      <c r="J272" s="274">
        <f t="shared" si="106"/>
        <v>0</v>
      </c>
      <c r="K272" s="274">
        <f t="shared" si="106"/>
        <v>1</v>
      </c>
      <c r="L272" s="274">
        <f t="shared" si="106"/>
        <v>0</v>
      </c>
      <c r="M272" s="274">
        <f t="shared" si="106"/>
        <v>0</v>
      </c>
      <c r="N272" s="274">
        <f t="shared" si="106"/>
        <v>2</v>
      </c>
      <c r="O272" s="274">
        <f t="shared" si="106"/>
        <v>39</v>
      </c>
      <c r="P272" s="274">
        <f t="shared" si="106"/>
        <v>0</v>
      </c>
      <c r="Q272" s="274">
        <f t="shared" si="106"/>
        <v>35</v>
      </c>
      <c r="R272" s="275">
        <f t="shared" si="106"/>
        <v>16</v>
      </c>
      <c r="S272" s="282">
        <f t="shared" si="84"/>
        <v>108</v>
      </c>
      <c r="T272" s="16"/>
    </row>
    <row r="273" spans="1:20" ht="12.75" thickBot="1" x14ac:dyDescent="0.25">
      <c r="A273" s="19">
        <v>15</v>
      </c>
      <c r="B273" s="20" t="s">
        <v>19</v>
      </c>
      <c r="C273" s="277">
        <f t="shared" ref="C273" si="107">C245+C217+C190+C163</f>
        <v>0</v>
      </c>
      <c r="D273" s="278">
        <f t="shared" ref="D273:R273" si="108">D245+D217+D190+D163</f>
        <v>0</v>
      </c>
      <c r="E273" s="278">
        <f t="shared" si="108"/>
        <v>0</v>
      </c>
      <c r="F273" s="278">
        <f t="shared" si="108"/>
        <v>0</v>
      </c>
      <c r="G273" s="278">
        <f t="shared" si="108"/>
        <v>0</v>
      </c>
      <c r="H273" s="278">
        <f t="shared" si="108"/>
        <v>0</v>
      </c>
      <c r="I273" s="278">
        <f t="shared" si="108"/>
        <v>0</v>
      </c>
      <c r="J273" s="278">
        <f t="shared" si="108"/>
        <v>0</v>
      </c>
      <c r="K273" s="278">
        <f t="shared" si="108"/>
        <v>0</v>
      </c>
      <c r="L273" s="278">
        <f t="shared" si="108"/>
        <v>0</v>
      </c>
      <c r="M273" s="278">
        <f t="shared" si="108"/>
        <v>0</v>
      </c>
      <c r="N273" s="278">
        <f t="shared" si="108"/>
        <v>0</v>
      </c>
      <c r="O273" s="278">
        <f t="shared" si="108"/>
        <v>0</v>
      </c>
      <c r="P273" s="278">
        <f t="shared" si="108"/>
        <v>0</v>
      </c>
      <c r="Q273" s="278">
        <f t="shared" si="108"/>
        <v>0</v>
      </c>
      <c r="R273" s="279">
        <f t="shared" si="108"/>
        <v>0</v>
      </c>
      <c r="S273" s="283">
        <f t="shared" si="84"/>
        <v>0</v>
      </c>
      <c r="T273" s="16"/>
    </row>
    <row r="274" spans="1:20" s="22" customFormat="1" ht="27.75" customHeight="1" x14ac:dyDescent="0.2">
      <c r="A274" s="262"/>
      <c r="B274" s="262" t="s">
        <v>159</v>
      </c>
      <c r="C274" s="263">
        <f>SUM(C259:C273)</f>
        <v>98</v>
      </c>
      <c r="D274" s="256">
        <f t="shared" ref="D274" si="109">SUM(D259:D273)</f>
        <v>232</v>
      </c>
      <c r="E274" s="256">
        <f t="shared" ref="E274" si="110">SUM(E259:E273)</f>
        <v>177</v>
      </c>
      <c r="F274" s="256">
        <f t="shared" ref="F274" si="111">SUM(F259:F273)</f>
        <v>81</v>
      </c>
      <c r="G274" s="256">
        <f t="shared" ref="G274" si="112">SUM(G259:G273)</f>
        <v>124</v>
      </c>
      <c r="H274" s="256">
        <f t="shared" ref="H274" si="113">SUM(H259:H273)</f>
        <v>50</v>
      </c>
      <c r="I274" s="256">
        <f t="shared" ref="I274" si="114">SUM(I259:I273)</f>
        <v>190</v>
      </c>
      <c r="J274" s="256">
        <f t="shared" ref="J274" si="115">SUM(J259:J273)</f>
        <v>181</v>
      </c>
      <c r="K274" s="256">
        <f t="shared" ref="K274" si="116">SUM(K259:K273)</f>
        <v>111</v>
      </c>
      <c r="L274" s="256">
        <f t="shared" ref="L274" si="117">SUM(L259:L273)</f>
        <v>35</v>
      </c>
      <c r="M274" s="256">
        <f t="shared" ref="M274" si="118">SUM(M259:M273)</f>
        <v>37</v>
      </c>
      <c r="N274" s="256">
        <f t="shared" ref="N274" si="119">SUM(N259:N273)</f>
        <v>82</v>
      </c>
      <c r="O274" s="256">
        <f t="shared" ref="O274" si="120">SUM(O259:O273)</f>
        <v>111</v>
      </c>
      <c r="P274" s="256">
        <f t="shared" ref="P274" si="121">SUM(P259:P273)</f>
        <v>73</v>
      </c>
      <c r="Q274" s="256">
        <f t="shared" ref="Q274" si="122">SUM(Q259:Q273)</f>
        <v>65</v>
      </c>
      <c r="R274" s="257">
        <f t="shared" ref="R274" si="123">SUM(R259:R273)</f>
        <v>267</v>
      </c>
      <c r="S274" s="264">
        <f t="shared" ref="S274" si="124">SUM(S259:S273)</f>
        <v>1914</v>
      </c>
    </row>
    <row r="275" spans="1:20" ht="27.75" customHeight="1" x14ac:dyDescent="0.2">
      <c r="A275" s="265"/>
      <c r="B275" s="265" t="s">
        <v>147</v>
      </c>
      <c r="C275" s="251">
        <v>156</v>
      </c>
      <c r="D275" s="250">
        <v>261</v>
      </c>
      <c r="E275" s="250">
        <v>182</v>
      </c>
      <c r="F275" s="250">
        <v>240</v>
      </c>
      <c r="G275" s="250">
        <v>149</v>
      </c>
      <c r="H275" s="250">
        <v>168</v>
      </c>
      <c r="I275" s="250">
        <v>235</v>
      </c>
      <c r="J275" s="250">
        <v>220</v>
      </c>
      <c r="K275" s="250">
        <v>112</v>
      </c>
      <c r="L275" s="250">
        <v>75</v>
      </c>
      <c r="M275" s="250">
        <v>86</v>
      </c>
      <c r="N275" s="250">
        <v>170</v>
      </c>
      <c r="O275" s="250">
        <v>208</v>
      </c>
      <c r="P275" s="250">
        <v>138</v>
      </c>
      <c r="Q275" s="250">
        <v>98</v>
      </c>
      <c r="R275" s="252">
        <v>272</v>
      </c>
      <c r="S275" s="266">
        <v>2770</v>
      </c>
    </row>
    <row r="276" spans="1:20" s="22" customFormat="1" ht="27.75" customHeight="1" x14ac:dyDescent="0.2">
      <c r="A276" s="265"/>
      <c r="B276" s="265" t="s">
        <v>144</v>
      </c>
      <c r="C276" s="251">
        <v>211</v>
      </c>
      <c r="D276" s="250">
        <v>322</v>
      </c>
      <c r="E276" s="250">
        <v>270</v>
      </c>
      <c r="F276" s="250">
        <v>203</v>
      </c>
      <c r="G276" s="250">
        <v>215</v>
      </c>
      <c r="H276" s="250">
        <v>198</v>
      </c>
      <c r="I276" s="250">
        <v>287</v>
      </c>
      <c r="J276" s="250">
        <v>231</v>
      </c>
      <c r="K276" s="250">
        <v>174</v>
      </c>
      <c r="L276" s="250">
        <v>87</v>
      </c>
      <c r="M276" s="250">
        <v>97</v>
      </c>
      <c r="N276" s="250">
        <v>161</v>
      </c>
      <c r="O276" s="250">
        <v>212</v>
      </c>
      <c r="P276" s="250">
        <v>142</v>
      </c>
      <c r="Q276" s="250">
        <v>78</v>
      </c>
      <c r="R276" s="252">
        <v>360</v>
      </c>
      <c r="S276" s="266">
        <v>3248</v>
      </c>
    </row>
    <row r="277" spans="1:20" s="22" customFormat="1" ht="27.75" customHeight="1" x14ac:dyDescent="0.2">
      <c r="A277" s="265"/>
      <c r="B277" s="265" t="s">
        <v>125</v>
      </c>
      <c r="C277" s="251">
        <v>187</v>
      </c>
      <c r="D277" s="250">
        <v>247</v>
      </c>
      <c r="E277" s="250">
        <v>222</v>
      </c>
      <c r="F277" s="250">
        <v>200</v>
      </c>
      <c r="G277" s="250">
        <v>139</v>
      </c>
      <c r="H277" s="250">
        <v>174</v>
      </c>
      <c r="I277" s="250">
        <v>234</v>
      </c>
      <c r="J277" s="250">
        <v>219</v>
      </c>
      <c r="K277" s="250">
        <v>148</v>
      </c>
      <c r="L277" s="250">
        <v>67</v>
      </c>
      <c r="M277" s="250">
        <v>58</v>
      </c>
      <c r="N277" s="250">
        <v>112</v>
      </c>
      <c r="O277" s="250">
        <v>175</v>
      </c>
      <c r="P277" s="250">
        <v>92</v>
      </c>
      <c r="Q277" s="250">
        <v>84</v>
      </c>
      <c r="R277" s="252">
        <v>265</v>
      </c>
      <c r="S277" s="266">
        <v>2623</v>
      </c>
      <c r="T277" s="21"/>
    </row>
    <row r="278" spans="1:20" s="22" customFormat="1" ht="27.75" customHeight="1" x14ac:dyDescent="0.2">
      <c r="A278" s="265"/>
      <c r="B278" s="265" t="s">
        <v>106</v>
      </c>
      <c r="C278" s="251">
        <v>226</v>
      </c>
      <c r="D278" s="250">
        <v>227</v>
      </c>
      <c r="E278" s="250">
        <v>214</v>
      </c>
      <c r="F278" s="250">
        <v>208</v>
      </c>
      <c r="G278" s="250">
        <v>219</v>
      </c>
      <c r="H278" s="250">
        <v>193</v>
      </c>
      <c r="I278" s="250">
        <v>325</v>
      </c>
      <c r="J278" s="250">
        <v>253</v>
      </c>
      <c r="K278" s="250">
        <v>173</v>
      </c>
      <c r="L278" s="250">
        <v>87</v>
      </c>
      <c r="M278" s="250">
        <v>65</v>
      </c>
      <c r="N278" s="250">
        <v>127</v>
      </c>
      <c r="O278" s="250">
        <v>209</v>
      </c>
      <c r="P278" s="250">
        <v>148</v>
      </c>
      <c r="Q278" s="250">
        <v>83</v>
      </c>
      <c r="R278" s="252">
        <v>504</v>
      </c>
      <c r="S278" s="266">
        <v>3261</v>
      </c>
      <c r="T278" s="21"/>
    </row>
    <row r="279" spans="1:20" s="22" customFormat="1" ht="27.75" customHeight="1" thickBot="1" x14ac:dyDescent="0.25">
      <c r="A279" s="267"/>
      <c r="B279" s="267" t="s">
        <v>23</v>
      </c>
      <c r="C279" s="253">
        <v>191</v>
      </c>
      <c r="D279" s="254">
        <v>234</v>
      </c>
      <c r="E279" s="254">
        <v>254</v>
      </c>
      <c r="F279" s="254">
        <v>200</v>
      </c>
      <c r="G279" s="254">
        <v>216</v>
      </c>
      <c r="H279" s="254">
        <v>223</v>
      </c>
      <c r="I279" s="254">
        <v>343</v>
      </c>
      <c r="J279" s="254">
        <v>274</v>
      </c>
      <c r="K279" s="254">
        <v>162</v>
      </c>
      <c r="L279" s="254">
        <v>72</v>
      </c>
      <c r="M279" s="254">
        <v>78</v>
      </c>
      <c r="N279" s="254">
        <v>145</v>
      </c>
      <c r="O279" s="254">
        <v>224</v>
      </c>
      <c r="P279" s="254">
        <v>128</v>
      </c>
      <c r="Q279" s="254">
        <v>90</v>
      </c>
      <c r="R279" s="255">
        <v>466</v>
      </c>
      <c r="S279" s="268">
        <v>3300</v>
      </c>
      <c r="T279" s="21"/>
    </row>
    <row r="280" spans="1:20" x14ac:dyDescent="0.2">
      <c r="A280" s="24" t="s">
        <v>21</v>
      </c>
      <c r="C280" s="16"/>
      <c r="D280" s="16"/>
      <c r="E280" s="16"/>
      <c r="F280" s="16"/>
      <c r="G280" s="31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</row>
    <row r="281" spans="1:20" x14ac:dyDescent="0.2">
      <c r="C281" s="16"/>
      <c r="D281" s="16"/>
      <c r="E281" s="16"/>
      <c r="F281" s="16"/>
      <c r="G281" s="31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</row>
    <row r="282" spans="1:20" x14ac:dyDescent="0.2">
      <c r="C282" s="16"/>
      <c r="D282" s="16"/>
      <c r="E282" s="16"/>
      <c r="F282" s="16"/>
      <c r="G282" s="31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</row>
    <row r="283" spans="1:20" ht="18.75" customHeight="1" x14ac:dyDescent="0.2">
      <c r="C283" s="16"/>
      <c r="D283" s="16"/>
      <c r="E283" s="16"/>
      <c r="F283" s="16"/>
      <c r="G283" s="31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</row>
    <row r="284" spans="1:20" x14ac:dyDescent="0.2">
      <c r="C284" s="16"/>
      <c r="D284" s="16"/>
      <c r="E284" s="16"/>
      <c r="F284" s="16"/>
      <c r="G284" s="31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</row>
    <row r="285" spans="1:20" x14ac:dyDescent="0.2">
      <c r="C285" s="16"/>
      <c r="D285" s="16"/>
      <c r="E285" s="16"/>
      <c r="F285" s="16"/>
      <c r="G285" s="31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</row>
    <row r="286" spans="1:20" x14ac:dyDescent="0.2">
      <c r="C286" s="16"/>
      <c r="D286" s="16"/>
      <c r="E286" s="16"/>
      <c r="F286" s="16"/>
      <c r="G286" s="31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</row>
    <row r="293" spans="7:7" x14ac:dyDescent="0.2">
      <c r="G293" s="3" t="s">
        <v>105</v>
      </c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8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40">
    <mergeCell ref="A10:B10"/>
    <mergeCell ref="C10:S10"/>
    <mergeCell ref="A11:B11"/>
    <mergeCell ref="C11:S11"/>
    <mergeCell ref="A37:B37"/>
    <mergeCell ref="C37:S37"/>
    <mergeCell ref="A38:B38"/>
    <mergeCell ref="C38:S38"/>
    <mergeCell ref="A64:B64"/>
    <mergeCell ref="C64:S64"/>
    <mergeCell ref="A65:B65"/>
    <mergeCell ref="C65:S65"/>
    <mergeCell ref="A91:B91"/>
    <mergeCell ref="C91:S91"/>
    <mergeCell ref="A92:B92"/>
    <mergeCell ref="C92:S92"/>
    <mergeCell ref="A119:B119"/>
    <mergeCell ref="C119:S119"/>
    <mergeCell ref="A120:B120"/>
    <mergeCell ref="C120:S120"/>
    <mergeCell ref="A146:B146"/>
    <mergeCell ref="C146:S146"/>
    <mergeCell ref="A147:B147"/>
    <mergeCell ref="C147:S147"/>
    <mergeCell ref="A173:B173"/>
    <mergeCell ref="C173:S173"/>
    <mergeCell ref="A174:B174"/>
    <mergeCell ref="C174:S174"/>
    <mergeCell ref="A200:B200"/>
    <mergeCell ref="C200:S200"/>
    <mergeCell ref="A256:B256"/>
    <mergeCell ref="C256:S256"/>
    <mergeCell ref="A257:B257"/>
    <mergeCell ref="C257:S257"/>
    <mergeCell ref="A201:B201"/>
    <mergeCell ref="C201:S201"/>
    <mergeCell ref="A228:B228"/>
    <mergeCell ref="C228:S228"/>
    <mergeCell ref="A229:B229"/>
    <mergeCell ref="C229:S229"/>
  </mergeCells>
  <printOptions horizontalCentered="1" verticalCentered="1"/>
  <pageMargins left="0.39370078740157505" right="0.39370078740157505" top="0.78740157480314998" bottom="0.59055118110236204" header="0.5" footer="0.5"/>
  <pageSetup paperSize="9" fitToHeight="0" orientation="landscape" useFirstPageNumber="1" r:id="rId2"/>
  <headerFooter alignWithMargins="0">
    <oddHeader>&amp;R&amp;T</oddHeader>
    <oddFooter>&amp;L&amp;F&amp;RÅRSSTATISTIKK 2016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6">
    <tabColor rgb="FFFF0000"/>
  </sheetPr>
  <dimension ref="A1:AF49"/>
  <sheetViews>
    <sheetView showGridLines="0" workbookViewId="0">
      <selection activeCell="A3" sqref="A3"/>
    </sheetView>
  </sheetViews>
  <sheetFormatPr baseColWidth="10" defaultColWidth="11.42578125" defaultRowHeight="12" x14ac:dyDescent="0.2"/>
  <cols>
    <col min="1" max="1" width="4.85546875" style="157" customWidth="1"/>
    <col min="2" max="2" width="22" style="73" bestFit="1" customWidth="1"/>
    <col min="3" max="3" width="8" style="73" customWidth="1"/>
    <col min="4" max="4" width="7.7109375" style="73" customWidth="1"/>
    <col min="5" max="32" width="8" style="73" customWidth="1"/>
    <col min="33" max="33" width="11.42578125" style="73" customWidth="1"/>
    <col min="34" max="16384" width="11.42578125" style="73"/>
  </cols>
  <sheetData>
    <row r="1" spans="1:32" x14ac:dyDescent="0.2">
      <c r="A1" s="71" t="s">
        <v>28</v>
      </c>
      <c r="B1" s="72"/>
    </row>
    <row r="2" spans="1:32" x14ac:dyDescent="0.2">
      <c r="A2" s="74" t="s">
        <v>0</v>
      </c>
    </row>
    <row r="3" spans="1:32" x14ac:dyDescent="0.2">
      <c r="A3" s="70" t="s">
        <v>143</v>
      </c>
      <c r="B3" s="55"/>
      <c r="C3" s="55"/>
      <c r="D3" s="55"/>
    </row>
    <row r="4" spans="1:32" x14ac:dyDescent="0.2">
      <c r="A4" s="74" t="s">
        <v>63</v>
      </c>
    </row>
    <row r="5" spans="1:32" x14ac:dyDescent="0.2">
      <c r="A5" s="74" t="s">
        <v>128</v>
      </c>
    </row>
    <row r="6" spans="1:32" s="76" customFormat="1" ht="26.25" customHeight="1" thickBot="1" x14ac:dyDescent="0.25">
      <c r="A6" s="75" t="s">
        <v>63</v>
      </c>
      <c r="I6" s="76" t="s">
        <v>105</v>
      </c>
      <c r="N6" s="76" t="s">
        <v>105</v>
      </c>
    </row>
    <row r="7" spans="1:32" s="76" customFormat="1" ht="26.25" customHeight="1" thickBot="1" x14ac:dyDescent="0.25">
      <c r="A7" s="77"/>
      <c r="B7" s="78"/>
      <c r="C7" s="344" t="s">
        <v>111</v>
      </c>
      <c r="D7" s="344"/>
      <c r="E7" s="344"/>
      <c r="F7" s="344"/>
      <c r="G7" s="344"/>
      <c r="H7" s="344"/>
      <c r="I7" s="344" t="s">
        <v>112</v>
      </c>
      <c r="J7" s="344"/>
      <c r="K7" s="344"/>
      <c r="L7" s="344"/>
      <c r="M7" s="344"/>
      <c r="N7" s="344"/>
      <c r="O7" s="344" t="s">
        <v>113</v>
      </c>
      <c r="P7" s="344"/>
      <c r="Q7" s="344"/>
      <c r="R7" s="344"/>
      <c r="S7" s="344"/>
      <c r="T7" s="344"/>
      <c r="U7" s="344" t="s">
        <v>114</v>
      </c>
      <c r="V7" s="344"/>
      <c r="W7" s="344"/>
      <c r="X7" s="344"/>
      <c r="Y7" s="344"/>
      <c r="Z7" s="344"/>
      <c r="AA7" s="344" t="s">
        <v>64</v>
      </c>
      <c r="AB7" s="344"/>
      <c r="AC7" s="344"/>
      <c r="AD7" s="344"/>
      <c r="AE7" s="344"/>
      <c r="AF7" s="344"/>
    </row>
    <row r="8" spans="1:32" s="76" customFormat="1" ht="114" customHeight="1" thickBot="1" x14ac:dyDescent="0.25">
      <c r="A8" s="79" t="s">
        <v>3</v>
      </c>
      <c r="B8" s="80" t="s">
        <v>4</v>
      </c>
      <c r="C8" s="79" t="s">
        <v>65</v>
      </c>
      <c r="D8" s="81" t="s">
        <v>115</v>
      </c>
      <c r="E8" s="81" t="s">
        <v>116</v>
      </c>
      <c r="F8" s="82" t="s">
        <v>66</v>
      </c>
      <c r="G8" s="82" t="s">
        <v>67</v>
      </c>
      <c r="H8" s="79" t="s">
        <v>68</v>
      </c>
      <c r="I8" s="79" t="s">
        <v>65</v>
      </c>
      <c r="J8" s="81" t="s">
        <v>115</v>
      </c>
      <c r="K8" s="81" t="s">
        <v>116</v>
      </c>
      <c r="L8" s="82" t="s">
        <v>66</v>
      </c>
      <c r="M8" s="82" t="s">
        <v>67</v>
      </c>
      <c r="N8" s="79" t="s">
        <v>68</v>
      </c>
      <c r="O8" s="79" t="s">
        <v>65</v>
      </c>
      <c r="P8" s="81" t="s">
        <v>115</v>
      </c>
      <c r="Q8" s="81" t="s">
        <v>116</v>
      </c>
      <c r="R8" s="82" t="s">
        <v>66</v>
      </c>
      <c r="S8" s="82" t="s">
        <v>67</v>
      </c>
      <c r="T8" s="79" t="s">
        <v>68</v>
      </c>
      <c r="U8" s="79" t="s">
        <v>65</v>
      </c>
      <c r="V8" s="81" t="s">
        <v>115</v>
      </c>
      <c r="W8" s="81" t="s">
        <v>116</v>
      </c>
      <c r="X8" s="82" t="s">
        <v>66</v>
      </c>
      <c r="Y8" s="82" t="s">
        <v>67</v>
      </c>
      <c r="Z8" s="79" t="s">
        <v>68</v>
      </c>
      <c r="AA8" s="79" t="s">
        <v>65</v>
      </c>
      <c r="AB8" s="81" t="s">
        <v>115</v>
      </c>
      <c r="AC8" s="81" t="s">
        <v>116</v>
      </c>
      <c r="AD8" s="82" t="s">
        <v>66</v>
      </c>
      <c r="AE8" s="82" t="s">
        <v>67</v>
      </c>
      <c r="AF8" s="83" t="s">
        <v>68</v>
      </c>
    </row>
    <row r="9" spans="1:32" ht="15" customHeight="1" x14ac:dyDescent="0.2">
      <c r="A9" s="84">
        <v>1</v>
      </c>
      <c r="B9" s="85" t="s">
        <v>5</v>
      </c>
      <c r="C9" s="86">
        <v>167</v>
      </c>
      <c r="D9" s="87">
        <v>8</v>
      </c>
      <c r="E9" s="87">
        <v>159</v>
      </c>
      <c r="F9" s="88">
        <v>5</v>
      </c>
      <c r="G9" s="88">
        <v>5</v>
      </c>
      <c r="H9" s="89">
        <v>10</v>
      </c>
      <c r="I9" s="86">
        <v>157</v>
      </c>
      <c r="J9" s="87">
        <v>43</v>
      </c>
      <c r="K9" s="87">
        <v>114</v>
      </c>
      <c r="L9" s="88">
        <v>69</v>
      </c>
      <c r="M9" s="88">
        <v>45</v>
      </c>
      <c r="N9" s="89">
        <v>114</v>
      </c>
      <c r="O9" s="86">
        <v>79</v>
      </c>
      <c r="P9" s="87">
        <v>35</v>
      </c>
      <c r="Q9" s="87">
        <v>44</v>
      </c>
      <c r="R9" s="88">
        <v>53</v>
      </c>
      <c r="S9" s="88">
        <v>14</v>
      </c>
      <c r="T9" s="89">
        <v>67</v>
      </c>
      <c r="U9" s="90">
        <v>0</v>
      </c>
      <c r="V9" s="91">
        <v>0</v>
      </c>
      <c r="W9" s="91">
        <v>0</v>
      </c>
      <c r="X9" s="91">
        <v>0</v>
      </c>
      <c r="Y9" s="91">
        <v>0</v>
      </c>
      <c r="Z9" s="92">
        <v>0</v>
      </c>
      <c r="AA9" s="90">
        <v>403</v>
      </c>
      <c r="AB9" s="91">
        <v>86</v>
      </c>
      <c r="AC9" s="91">
        <v>317</v>
      </c>
      <c r="AD9" s="91">
        <v>127</v>
      </c>
      <c r="AE9" s="91">
        <v>64</v>
      </c>
      <c r="AF9" s="93">
        <v>191</v>
      </c>
    </row>
    <row r="10" spans="1:32" ht="12.75" customHeight="1" x14ac:dyDescent="0.2">
      <c r="A10" s="94">
        <v>2</v>
      </c>
      <c r="B10" s="95" t="s">
        <v>6</v>
      </c>
      <c r="C10" s="96">
        <v>185</v>
      </c>
      <c r="D10" s="97">
        <v>6</v>
      </c>
      <c r="E10" s="97">
        <v>179</v>
      </c>
      <c r="F10" s="98">
        <v>4</v>
      </c>
      <c r="G10" s="98">
        <v>3</v>
      </c>
      <c r="H10" s="99">
        <v>7</v>
      </c>
      <c r="I10" s="96">
        <v>154</v>
      </c>
      <c r="J10" s="97">
        <v>56</v>
      </c>
      <c r="K10" s="97">
        <v>98</v>
      </c>
      <c r="L10" s="98">
        <v>104</v>
      </c>
      <c r="M10" s="98">
        <v>30</v>
      </c>
      <c r="N10" s="99">
        <v>134</v>
      </c>
      <c r="O10" s="96">
        <v>34</v>
      </c>
      <c r="P10" s="97">
        <v>11</v>
      </c>
      <c r="Q10" s="97">
        <v>23</v>
      </c>
      <c r="R10" s="98">
        <v>43</v>
      </c>
      <c r="S10" s="98">
        <v>8</v>
      </c>
      <c r="T10" s="99">
        <v>51</v>
      </c>
      <c r="U10" s="100">
        <v>0</v>
      </c>
      <c r="V10" s="101">
        <v>0</v>
      </c>
      <c r="W10" s="101">
        <v>0</v>
      </c>
      <c r="X10" s="101">
        <v>0</v>
      </c>
      <c r="Y10" s="101">
        <v>0</v>
      </c>
      <c r="Z10" s="102">
        <v>0</v>
      </c>
      <c r="AA10" s="100">
        <v>373</v>
      </c>
      <c r="AB10" s="101">
        <v>73</v>
      </c>
      <c r="AC10" s="101">
        <v>300</v>
      </c>
      <c r="AD10" s="101">
        <v>151</v>
      </c>
      <c r="AE10" s="101">
        <v>41</v>
      </c>
      <c r="AF10" s="103">
        <v>192</v>
      </c>
    </row>
    <row r="11" spans="1:32" x14ac:dyDescent="0.2">
      <c r="A11" s="94">
        <v>3</v>
      </c>
      <c r="B11" s="95" t="s">
        <v>7</v>
      </c>
      <c r="C11" s="96">
        <v>173</v>
      </c>
      <c r="D11" s="97">
        <v>0</v>
      </c>
      <c r="E11" s="97">
        <v>173</v>
      </c>
      <c r="F11" s="98">
        <v>2</v>
      </c>
      <c r="G11" s="98">
        <v>2</v>
      </c>
      <c r="H11" s="99">
        <v>4</v>
      </c>
      <c r="I11" s="96">
        <v>64</v>
      </c>
      <c r="J11" s="97">
        <v>15</v>
      </c>
      <c r="K11" s="97">
        <v>49</v>
      </c>
      <c r="L11" s="98">
        <v>51</v>
      </c>
      <c r="M11" s="98">
        <v>30</v>
      </c>
      <c r="N11" s="99">
        <v>81</v>
      </c>
      <c r="O11" s="96">
        <v>8</v>
      </c>
      <c r="P11" s="97">
        <v>4</v>
      </c>
      <c r="Q11" s="97">
        <v>4</v>
      </c>
      <c r="R11" s="98">
        <v>20</v>
      </c>
      <c r="S11" s="98">
        <v>6</v>
      </c>
      <c r="T11" s="99">
        <v>26</v>
      </c>
      <c r="U11" s="100">
        <v>0</v>
      </c>
      <c r="V11" s="101">
        <v>0</v>
      </c>
      <c r="W11" s="101">
        <v>0</v>
      </c>
      <c r="X11" s="101">
        <v>0</v>
      </c>
      <c r="Y11" s="101">
        <v>0</v>
      </c>
      <c r="Z11" s="102">
        <v>0</v>
      </c>
      <c r="AA11" s="100">
        <v>245</v>
      </c>
      <c r="AB11" s="101">
        <v>19</v>
      </c>
      <c r="AC11" s="101">
        <v>226</v>
      </c>
      <c r="AD11" s="101">
        <v>73</v>
      </c>
      <c r="AE11" s="101">
        <v>38</v>
      </c>
      <c r="AF11" s="103">
        <v>111</v>
      </c>
    </row>
    <row r="12" spans="1:32" x14ac:dyDescent="0.2">
      <c r="A12" s="94">
        <v>4</v>
      </c>
      <c r="B12" s="95" t="s">
        <v>8</v>
      </c>
      <c r="C12" s="96">
        <v>147</v>
      </c>
      <c r="D12" s="97">
        <v>0</v>
      </c>
      <c r="E12" s="97">
        <v>147</v>
      </c>
      <c r="F12" s="98">
        <v>10</v>
      </c>
      <c r="G12" s="98">
        <v>4</v>
      </c>
      <c r="H12" s="99">
        <v>14</v>
      </c>
      <c r="I12" s="96">
        <v>31</v>
      </c>
      <c r="J12" s="97">
        <v>5</v>
      </c>
      <c r="K12" s="97">
        <v>26</v>
      </c>
      <c r="L12" s="98">
        <v>22</v>
      </c>
      <c r="M12" s="98">
        <v>27</v>
      </c>
      <c r="N12" s="99">
        <v>49</v>
      </c>
      <c r="O12" s="96">
        <v>8</v>
      </c>
      <c r="P12" s="97">
        <v>1</v>
      </c>
      <c r="Q12" s="97">
        <v>7</v>
      </c>
      <c r="R12" s="98">
        <v>17</v>
      </c>
      <c r="S12" s="98">
        <v>16</v>
      </c>
      <c r="T12" s="99">
        <v>33</v>
      </c>
      <c r="U12" s="100">
        <v>0</v>
      </c>
      <c r="V12" s="101">
        <v>0</v>
      </c>
      <c r="W12" s="101">
        <v>0</v>
      </c>
      <c r="X12" s="101">
        <v>0</v>
      </c>
      <c r="Y12" s="101">
        <v>0</v>
      </c>
      <c r="Z12" s="102">
        <v>0</v>
      </c>
      <c r="AA12" s="100">
        <v>186</v>
      </c>
      <c r="AB12" s="101">
        <v>6</v>
      </c>
      <c r="AC12" s="101">
        <v>180</v>
      </c>
      <c r="AD12" s="101">
        <v>49</v>
      </c>
      <c r="AE12" s="101">
        <v>47</v>
      </c>
      <c r="AF12" s="103">
        <v>96</v>
      </c>
    </row>
    <row r="13" spans="1:32" x14ac:dyDescent="0.2">
      <c r="A13" s="94">
        <v>5</v>
      </c>
      <c r="B13" s="95" t="s">
        <v>9</v>
      </c>
      <c r="C13" s="96">
        <v>156</v>
      </c>
      <c r="D13" s="97">
        <v>2</v>
      </c>
      <c r="E13" s="97">
        <v>154</v>
      </c>
      <c r="F13" s="98">
        <v>0</v>
      </c>
      <c r="G13" s="98">
        <v>0</v>
      </c>
      <c r="H13" s="99">
        <v>0</v>
      </c>
      <c r="I13" s="96">
        <v>97</v>
      </c>
      <c r="J13" s="97">
        <v>12</v>
      </c>
      <c r="K13" s="97">
        <v>85</v>
      </c>
      <c r="L13" s="98">
        <v>45</v>
      </c>
      <c r="M13" s="98">
        <v>39</v>
      </c>
      <c r="N13" s="99">
        <v>84</v>
      </c>
      <c r="O13" s="96">
        <v>28</v>
      </c>
      <c r="P13" s="97">
        <v>2</v>
      </c>
      <c r="Q13" s="97">
        <v>26</v>
      </c>
      <c r="R13" s="98">
        <v>33</v>
      </c>
      <c r="S13" s="98">
        <v>25</v>
      </c>
      <c r="T13" s="99">
        <v>58</v>
      </c>
      <c r="U13" s="100">
        <v>0</v>
      </c>
      <c r="V13" s="101">
        <v>0</v>
      </c>
      <c r="W13" s="101">
        <v>0</v>
      </c>
      <c r="X13" s="101">
        <v>0</v>
      </c>
      <c r="Y13" s="101">
        <v>0</v>
      </c>
      <c r="Z13" s="102">
        <v>0</v>
      </c>
      <c r="AA13" s="100">
        <v>281</v>
      </c>
      <c r="AB13" s="101">
        <v>16</v>
      </c>
      <c r="AC13" s="101">
        <v>265</v>
      </c>
      <c r="AD13" s="101">
        <v>78</v>
      </c>
      <c r="AE13" s="101">
        <v>64</v>
      </c>
      <c r="AF13" s="103">
        <v>142</v>
      </c>
    </row>
    <row r="14" spans="1:32" ht="20.25" customHeight="1" x14ac:dyDescent="0.2">
      <c r="A14" s="94">
        <v>6</v>
      </c>
      <c r="B14" s="95" t="s">
        <v>10</v>
      </c>
      <c r="C14" s="96">
        <v>98</v>
      </c>
      <c r="D14" s="97">
        <v>3</v>
      </c>
      <c r="E14" s="97">
        <v>95</v>
      </c>
      <c r="F14" s="104">
        <v>1</v>
      </c>
      <c r="G14" s="104">
        <v>4</v>
      </c>
      <c r="H14" s="99">
        <v>5</v>
      </c>
      <c r="I14" s="96">
        <v>48</v>
      </c>
      <c r="J14" s="97">
        <v>12</v>
      </c>
      <c r="K14" s="97">
        <v>36</v>
      </c>
      <c r="L14" s="104">
        <v>42</v>
      </c>
      <c r="M14" s="104">
        <v>53</v>
      </c>
      <c r="N14" s="99">
        <v>95</v>
      </c>
      <c r="O14" s="96">
        <v>9</v>
      </c>
      <c r="P14" s="97">
        <v>1</v>
      </c>
      <c r="Q14" s="97">
        <v>8</v>
      </c>
      <c r="R14" s="104">
        <v>35</v>
      </c>
      <c r="S14" s="104">
        <v>29</v>
      </c>
      <c r="T14" s="99">
        <v>64</v>
      </c>
      <c r="U14" s="100">
        <v>0</v>
      </c>
      <c r="V14" s="105">
        <v>0</v>
      </c>
      <c r="W14" s="105">
        <v>0</v>
      </c>
      <c r="X14" s="105">
        <v>0</v>
      </c>
      <c r="Y14" s="105">
        <v>0</v>
      </c>
      <c r="Z14" s="102">
        <v>0</v>
      </c>
      <c r="AA14" s="100">
        <v>155</v>
      </c>
      <c r="AB14" s="105">
        <v>16</v>
      </c>
      <c r="AC14" s="105">
        <v>139</v>
      </c>
      <c r="AD14" s="105">
        <v>78</v>
      </c>
      <c r="AE14" s="105">
        <v>86</v>
      </c>
      <c r="AF14" s="103">
        <v>164</v>
      </c>
    </row>
    <row r="15" spans="1:32" x14ac:dyDescent="0.2">
      <c r="A15" s="94">
        <v>7</v>
      </c>
      <c r="B15" s="95" t="s">
        <v>11</v>
      </c>
      <c r="C15" s="96">
        <v>146</v>
      </c>
      <c r="D15" s="97">
        <v>2</v>
      </c>
      <c r="E15" s="97">
        <v>144</v>
      </c>
      <c r="F15" s="98">
        <v>1</v>
      </c>
      <c r="G15" s="98">
        <v>6</v>
      </c>
      <c r="H15" s="99">
        <v>7</v>
      </c>
      <c r="I15" s="96">
        <v>94</v>
      </c>
      <c r="J15" s="97">
        <v>20</v>
      </c>
      <c r="K15" s="97">
        <v>74</v>
      </c>
      <c r="L15" s="98">
        <v>86</v>
      </c>
      <c r="M15" s="98">
        <v>104</v>
      </c>
      <c r="N15" s="99">
        <v>190</v>
      </c>
      <c r="O15" s="96">
        <v>20</v>
      </c>
      <c r="P15" s="97">
        <v>7</v>
      </c>
      <c r="Q15" s="97">
        <v>13</v>
      </c>
      <c r="R15" s="98">
        <v>72</v>
      </c>
      <c r="S15" s="98">
        <v>49</v>
      </c>
      <c r="T15" s="99">
        <v>121</v>
      </c>
      <c r="U15" s="100">
        <v>0</v>
      </c>
      <c r="V15" s="101">
        <v>0</v>
      </c>
      <c r="W15" s="101">
        <v>0</v>
      </c>
      <c r="X15" s="101">
        <v>0</v>
      </c>
      <c r="Y15" s="101">
        <v>0</v>
      </c>
      <c r="Z15" s="102">
        <v>0</v>
      </c>
      <c r="AA15" s="100">
        <v>260</v>
      </c>
      <c r="AB15" s="101">
        <v>29</v>
      </c>
      <c r="AC15" s="101">
        <v>231</v>
      </c>
      <c r="AD15" s="101">
        <v>159</v>
      </c>
      <c r="AE15" s="101">
        <v>159</v>
      </c>
      <c r="AF15" s="103">
        <v>318</v>
      </c>
    </row>
    <row r="16" spans="1:32" x14ac:dyDescent="0.2">
      <c r="A16" s="94">
        <v>8</v>
      </c>
      <c r="B16" s="95" t="s">
        <v>12</v>
      </c>
      <c r="C16" s="96">
        <v>157</v>
      </c>
      <c r="D16" s="97">
        <v>0</v>
      </c>
      <c r="E16" s="97">
        <v>157</v>
      </c>
      <c r="F16" s="98">
        <v>1</v>
      </c>
      <c r="G16" s="98">
        <v>15</v>
      </c>
      <c r="H16" s="99">
        <v>16</v>
      </c>
      <c r="I16" s="96">
        <v>74</v>
      </c>
      <c r="J16" s="97">
        <v>9</v>
      </c>
      <c r="K16" s="97">
        <v>65</v>
      </c>
      <c r="L16" s="98">
        <v>55</v>
      </c>
      <c r="M16" s="98">
        <v>67</v>
      </c>
      <c r="N16" s="99">
        <v>122</v>
      </c>
      <c r="O16" s="96">
        <v>17</v>
      </c>
      <c r="P16" s="97">
        <v>6</v>
      </c>
      <c r="Q16" s="97">
        <v>11</v>
      </c>
      <c r="R16" s="98">
        <v>64</v>
      </c>
      <c r="S16" s="98">
        <v>46</v>
      </c>
      <c r="T16" s="99">
        <v>110</v>
      </c>
      <c r="U16" s="100">
        <v>0</v>
      </c>
      <c r="V16" s="101">
        <v>0</v>
      </c>
      <c r="W16" s="101">
        <v>0</v>
      </c>
      <c r="X16" s="101">
        <v>0</v>
      </c>
      <c r="Y16" s="101">
        <v>0</v>
      </c>
      <c r="Z16" s="102">
        <v>0</v>
      </c>
      <c r="AA16" s="100">
        <v>248</v>
      </c>
      <c r="AB16" s="101">
        <v>15</v>
      </c>
      <c r="AC16" s="101">
        <v>233</v>
      </c>
      <c r="AD16" s="101">
        <v>120</v>
      </c>
      <c r="AE16" s="101">
        <v>128</v>
      </c>
      <c r="AF16" s="103">
        <v>248</v>
      </c>
    </row>
    <row r="17" spans="1:32" x14ac:dyDescent="0.2">
      <c r="A17" s="94">
        <v>9</v>
      </c>
      <c r="B17" s="95" t="s">
        <v>13</v>
      </c>
      <c r="C17" s="96">
        <v>91</v>
      </c>
      <c r="D17" s="97">
        <v>3</v>
      </c>
      <c r="E17" s="97">
        <v>88</v>
      </c>
      <c r="F17" s="98">
        <v>0</v>
      </c>
      <c r="G17" s="98">
        <v>4</v>
      </c>
      <c r="H17" s="99">
        <v>4</v>
      </c>
      <c r="I17" s="96">
        <v>102</v>
      </c>
      <c r="J17" s="97">
        <v>34</v>
      </c>
      <c r="K17" s="97">
        <v>68</v>
      </c>
      <c r="L17" s="98">
        <v>52</v>
      </c>
      <c r="M17" s="98">
        <v>65</v>
      </c>
      <c r="N17" s="99">
        <v>117</v>
      </c>
      <c r="O17" s="96">
        <v>44</v>
      </c>
      <c r="P17" s="97">
        <v>24</v>
      </c>
      <c r="Q17" s="97">
        <v>20</v>
      </c>
      <c r="R17" s="98">
        <v>69</v>
      </c>
      <c r="S17" s="98">
        <v>31</v>
      </c>
      <c r="T17" s="99">
        <v>100</v>
      </c>
      <c r="U17" s="100">
        <v>0</v>
      </c>
      <c r="V17" s="101">
        <v>0</v>
      </c>
      <c r="W17" s="101">
        <v>0</v>
      </c>
      <c r="X17" s="101">
        <v>0</v>
      </c>
      <c r="Y17" s="101">
        <v>0</v>
      </c>
      <c r="Z17" s="102">
        <v>0</v>
      </c>
      <c r="AA17" s="100">
        <v>237</v>
      </c>
      <c r="AB17" s="101">
        <v>61</v>
      </c>
      <c r="AC17" s="101">
        <v>176</v>
      </c>
      <c r="AD17" s="101">
        <v>121</v>
      </c>
      <c r="AE17" s="101">
        <v>100</v>
      </c>
      <c r="AF17" s="103">
        <v>221</v>
      </c>
    </row>
    <row r="18" spans="1:32" x14ac:dyDescent="0.2">
      <c r="A18" s="94">
        <v>10</v>
      </c>
      <c r="B18" s="95" t="s">
        <v>14</v>
      </c>
      <c r="C18" s="96">
        <v>74</v>
      </c>
      <c r="D18" s="97">
        <v>2</v>
      </c>
      <c r="E18" s="97">
        <v>72</v>
      </c>
      <c r="F18" s="98">
        <v>4</v>
      </c>
      <c r="G18" s="98">
        <v>0</v>
      </c>
      <c r="H18" s="99">
        <v>4</v>
      </c>
      <c r="I18" s="96">
        <v>77</v>
      </c>
      <c r="J18" s="97">
        <v>6</v>
      </c>
      <c r="K18" s="97">
        <v>71</v>
      </c>
      <c r="L18" s="98">
        <v>42</v>
      </c>
      <c r="M18" s="98">
        <v>0</v>
      </c>
      <c r="N18" s="99">
        <v>42</v>
      </c>
      <c r="O18" s="96">
        <v>53</v>
      </c>
      <c r="P18" s="97">
        <v>30</v>
      </c>
      <c r="Q18" s="97">
        <v>23</v>
      </c>
      <c r="R18" s="98">
        <v>74</v>
      </c>
      <c r="S18" s="98">
        <v>0</v>
      </c>
      <c r="T18" s="99">
        <v>74</v>
      </c>
      <c r="U18" s="100">
        <v>0</v>
      </c>
      <c r="V18" s="101">
        <v>0</v>
      </c>
      <c r="W18" s="101">
        <v>0</v>
      </c>
      <c r="X18" s="101">
        <v>0</v>
      </c>
      <c r="Y18" s="101">
        <v>0</v>
      </c>
      <c r="Z18" s="102">
        <v>0</v>
      </c>
      <c r="AA18" s="100">
        <v>204</v>
      </c>
      <c r="AB18" s="101">
        <v>38</v>
      </c>
      <c r="AC18" s="101">
        <v>166</v>
      </c>
      <c r="AD18" s="101">
        <v>120</v>
      </c>
      <c r="AE18" s="101">
        <v>0</v>
      </c>
      <c r="AF18" s="103">
        <v>120</v>
      </c>
    </row>
    <row r="19" spans="1:32" ht="20.25" customHeight="1" x14ac:dyDescent="0.2">
      <c r="A19" s="94">
        <v>11</v>
      </c>
      <c r="B19" s="95" t="s">
        <v>15</v>
      </c>
      <c r="C19" s="96">
        <v>28</v>
      </c>
      <c r="D19" s="97">
        <v>3</v>
      </c>
      <c r="E19" s="97">
        <v>25</v>
      </c>
      <c r="F19" s="98">
        <v>0</v>
      </c>
      <c r="G19" s="98">
        <v>0</v>
      </c>
      <c r="H19" s="99">
        <v>0</v>
      </c>
      <c r="I19" s="96">
        <v>114</v>
      </c>
      <c r="J19" s="97">
        <v>79</v>
      </c>
      <c r="K19" s="97">
        <v>35</v>
      </c>
      <c r="L19" s="98">
        <v>86</v>
      </c>
      <c r="M19" s="98">
        <v>28</v>
      </c>
      <c r="N19" s="99">
        <v>114</v>
      </c>
      <c r="O19" s="96">
        <v>42</v>
      </c>
      <c r="P19" s="97">
        <v>36</v>
      </c>
      <c r="Q19" s="97">
        <v>6</v>
      </c>
      <c r="R19" s="98">
        <v>148</v>
      </c>
      <c r="S19" s="98">
        <v>22</v>
      </c>
      <c r="T19" s="99">
        <v>170</v>
      </c>
      <c r="U19" s="100">
        <v>0</v>
      </c>
      <c r="V19" s="101">
        <v>0</v>
      </c>
      <c r="W19" s="101">
        <v>0</v>
      </c>
      <c r="X19" s="101">
        <v>0</v>
      </c>
      <c r="Y19" s="101">
        <v>0</v>
      </c>
      <c r="Z19" s="102">
        <v>0</v>
      </c>
      <c r="AA19" s="100">
        <v>184</v>
      </c>
      <c r="AB19" s="101">
        <v>118</v>
      </c>
      <c r="AC19" s="101">
        <v>66</v>
      </c>
      <c r="AD19" s="101">
        <v>234</v>
      </c>
      <c r="AE19" s="101">
        <v>50</v>
      </c>
      <c r="AF19" s="103">
        <v>284</v>
      </c>
    </row>
    <row r="20" spans="1:32" x14ac:dyDescent="0.2">
      <c r="A20" s="94">
        <v>12</v>
      </c>
      <c r="B20" s="95" t="s">
        <v>16</v>
      </c>
      <c r="C20" s="96">
        <v>141</v>
      </c>
      <c r="D20" s="97">
        <v>2</v>
      </c>
      <c r="E20" s="97">
        <v>139</v>
      </c>
      <c r="F20" s="98">
        <v>0</v>
      </c>
      <c r="G20" s="98">
        <v>2</v>
      </c>
      <c r="H20" s="99">
        <v>2</v>
      </c>
      <c r="I20" s="96">
        <v>212</v>
      </c>
      <c r="J20" s="97">
        <v>63</v>
      </c>
      <c r="K20" s="97">
        <v>149</v>
      </c>
      <c r="L20" s="98">
        <v>59</v>
      </c>
      <c r="M20" s="98">
        <v>27</v>
      </c>
      <c r="N20" s="99">
        <v>86</v>
      </c>
      <c r="O20" s="96">
        <v>85</v>
      </c>
      <c r="P20" s="97">
        <v>32</v>
      </c>
      <c r="Q20" s="97">
        <v>53</v>
      </c>
      <c r="R20" s="98">
        <v>109</v>
      </c>
      <c r="S20" s="98">
        <v>21</v>
      </c>
      <c r="T20" s="99">
        <v>130</v>
      </c>
      <c r="U20" s="100">
        <v>0</v>
      </c>
      <c r="V20" s="101">
        <v>0</v>
      </c>
      <c r="W20" s="101">
        <v>0</v>
      </c>
      <c r="X20" s="101">
        <v>0</v>
      </c>
      <c r="Y20" s="101">
        <v>0</v>
      </c>
      <c r="Z20" s="102">
        <v>0</v>
      </c>
      <c r="AA20" s="100">
        <v>438</v>
      </c>
      <c r="AB20" s="101">
        <v>97</v>
      </c>
      <c r="AC20" s="101">
        <v>341</v>
      </c>
      <c r="AD20" s="101">
        <v>168</v>
      </c>
      <c r="AE20" s="101">
        <v>50</v>
      </c>
      <c r="AF20" s="103">
        <v>218</v>
      </c>
    </row>
    <row r="21" spans="1:32" x14ac:dyDescent="0.2">
      <c r="A21" s="94">
        <v>13</v>
      </c>
      <c r="B21" s="95" t="s">
        <v>17</v>
      </c>
      <c r="C21" s="96">
        <v>200</v>
      </c>
      <c r="D21" s="97">
        <v>6</v>
      </c>
      <c r="E21" s="97">
        <v>194</v>
      </c>
      <c r="F21" s="98">
        <v>1</v>
      </c>
      <c r="G21" s="98">
        <v>2</v>
      </c>
      <c r="H21" s="99">
        <v>3</v>
      </c>
      <c r="I21" s="96">
        <v>178</v>
      </c>
      <c r="J21" s="97">
        <v>64</v>
      </c>
      <c r="K21" s="97">
        <v>114</v>
      </c>
      <c r="L21" s="98">
        <v>149</v>
      </c>
      <c r="M21" s="98">
        <v>119</v>
      </c>
      <c r="N21" s="99">
        <v>268</v>
      </c>
      <c r="O21" s="96">
        <v>45</v>
      </c>
      <c r="P21" s="97">
        <v>21</v>
      </c>
      <c r="Q21" s="97">
        <v>24</v>
      </c>
      <c r="R21" s="98">
        <v>176</v>
      </c>
      <c r="S21" s="98">
        <v>53</v>
      </c>
      <c r="T21" s="99">
        <v>229</v>
      </c>
      <c r="U21" s="100">
        <v>0</v>
      </c>
      <c r="V21" s="101">
        <v>0</v>
      </c>
      <c r="W21" s="101">
        <v>0</v>
      </c>
      <c r="X21" s="101">
        <v>0</v>
      </c>
      <c r="Y21" s="101">
        <v>0</v>
      </c>
      <c r="Z21" s="102">
        <v>0</v>
      </c>
      <c r="AA21" s="100">
        <v>423</v>
      </c>
      <c r="AB21" s="101">
        <v>91</v>
      </c>
      <c r="AC21" s="101">
        <v>332</v>
      </c>
      <c r="AD21" s="101">
        <v>326</v>
      </c>
      <c r="AE21" s="101">
        <v>174</v>
      </c>
      <c r="AF21" s="103">
        <v>500</v>
      </c>
    </row>
    <row r="22" spans="1:32" x14ac:dyDescent="0.2">
      <c r="A22" s="94">
        <v>14</v>
      </c>
      <c r="B22" s="95" t="s">
        <v>18</v>
      </c>
      <c r="C22" s="96">
        <v>179</v>
      </c>
      <c r="D22" s="97">
        <v>2</v>
      </c>
      <c r="E22" s="97">
        <v>177</v>
      </c>
      <c r="F22" s="98">
        <v>0</v>
      </c>
      <c r="G22" s="98">
        <v>1</v>
      </c>
      <c r="H22" s="99">
        <v>1</v>
      </c>
      <c r="I22" s="96">
        <v>140</v>
      </c>
      <c r="J22" s="97">
        <v>60</v>
      </c>
      <c r="K22" s="97">
        <v>80</v>
      </c>
      <c r="L22" s="98">
        <v>111</v>
      </c>
      <c r="M22" s="98">
        <v>141</v>
      </c>
      <c r="N22" s="99">
        <v>252</v>
      </c>
      <c r="O22" s="96">
        <v>25</v>
      </c>
      <c r="P22" s="97">
        <v>9</v>
      </c>
      <c r="Q22" s="97">
        <v>16</v>
      </c>
      <c r="R22" s="98">
        <v>113</v>
      </c>
      <c r="S22" s="98">
        <v>39</v>
      </c>
      <c r="T22" s="99">
        <v>152</v>
      </c>
      <c r="U22" s="100">
        <v>0</v>
      </c>
      <c r="V22" s="101">
        <v>0</v>
      </c>
      <c r="W22" s="101">
        <v>0</v>
      </c>
      <c r="X22" s="101">
        <v>0</v>
      </c>
      <c r="Y22" s="101">
        <v>0</v>
      </c>
      <c r="Z22" s="102">
        <v>0</v>
      </c>
      <c r="AA22" s="100">
        <v>344</v>
      </c>
      <c r="AB22" s="101">
        <v>71</v>
      </c>
      <c r="AC22" s="101">
        <v>273</v>
      </c>
      <c r="AD22" s="101">
        <v>224</v>
      </c>
      <c r="AE22" s="101">
        <v>181</v>
      </c>
      <c r="AF22" s="103">
        <v>405</v>
      </c>
    </row>
    <row r="23" spans="1:32" ht="12.75" thickBot="1" x14ac:dyDescent="0.25">
      <c r="A23" s="106">
        <v>15</v>
      </c>
      <c r="B23" s="107" t="s">
        <v>19</v>
      </c>
      <c r="C23" s="108">
        <v>108</v>
      </c>
      <c r="D23" s="109">
        <v>3</v>
      </c>
      <c r="E23" s="109">
        <v>105</v>
      </c>
      <c r="F23" s="110">
        <v>0</v>
      </c>
      <c r="G23" s="110">
        <v>1</v>
      </c>
      <c r="H23" s="111">
        <v>1</v>
      </c>
      <c r="I23" s="108">
        <v>181</v>
      </c>
      <c r="J23" s="109">
        <v>42</v>
      </c>
      <c r="K23" s="109">
        <v>139</v>
      </c>
      <c r="L23" s="110">
        <v>59</v>
      </c>
      <c r="M23" s="110">
        <v>14</v>
      </c>
      <c r="N23" s="111">
        <v>73</v>
      </c>
      <c r="O23" s="108">
        <v>70</v>
      </c>
      <c r="P23" s="109">
        <v>30</v>
      </c>
      <c r="Q23" s="109">
        <v>40</v>
      </c>
      <c r="R23" s="110">
        <v>105</v>
      </c>
      <c r="S23" s="110">
        <v>11</v>
      </c>
      <c r="T23" s="111">
        <v>116</v>
      </c>
      <c r="U23" s="112">
        <v>0</v>
      </c>
      <c r="V23" s="113">
        <v>0</v>
      </c>
      <c r="W23" s="113">
        <v>0</v>
      </c>
      <c r="X23" s="113">
        <v>0</v>
      </c>
      <c r="Y23" s="113">
        <v>0</v>
      </c>
      <c r="Z23" s="114">
        <v>0</v>
      </c>
      <c r="AA23" s="112">
        <v>359</v>
      </c>
      <c r="AB23" s="113">
        <v>75</v>
      </c>
      <c r="AC23" s="113">
        <v>284</v>
      </c>
      <c r="AD23" s="113">
        <v>164</v>
      </c>
      <c r="AE23" s="113">
        <v>26</v>
      </c>
      <c r="AF23" s="115">
        <v>190</v>
      </c>
    </row>
    <row r="24" spans="1:32" s="123" customFormat="1" ht="19.5" customHeight="1" thickBot="1" x14ac:dyDescent="0.25">
      <c r="A24" s="116"/>
      <c r="B24" s="117" t="s">
        <v>126</v>
      </c>
      <c r="C24" s="90">
        <v>2050</v>
      </c>
      <c r="D24" s="118">
        <v>42</v>
      </c>
      <c r="E24" s="118">
        <v>2008</v>
      </c>
      <c r="F24" s="91">
        <v>29</v>
      </c>
      <c r="G24" s="91">
        <v>49</v>
      </c>
      <c r="H24" s="119">
        <v>78</v>
      </c>
      <c r="I24" s="120">
        <v>1723</v>
      </c>
      <c r="J24" s="121">
        <v>520</v>
      </c>
      <c r="K24" s="121">
        <v>1203</v>
      </c>
      <c r="L24" s="121">
        <v>1032</v>
      </c>
      <c r="M24" s="122">
        <v>789</v>
      </c>
      <c r="N24" s="119">
        <v>1821</v>
      </c>
      <c r="O24" s="120">
        <v>567</v>
      </c>
      <c r="P24" s="121">
        <v>249</v>
      </c>
      <c r="Q24" s="121">
        <v>318</v>
      </c>
      <c r="R24" s="121">
        <v>1131</v>
      </c>
      <c r="S24" s="121">
        <v>370</v>
      </c>
      <c r="T24" s="119">
        <v>1501</v>
      </c>
      <c r="U24" s="120">
        <v>0</v>
      </c>
      <c r="V24" s="122">
        <v>0</v>
      </c>
      <c r="W24" s="122">
        <v>0</v>
      </c>
      <c r="X24" s="122">
        <v>0</v>
      </c>
      <c r="Y24" s="122">
        <v>0</v>
      </c>
      <c r="Z24" s="119">
        <v>0</v>
      </c>
      <c r="AA24" s="120">
        <v>4340</v>
      </c>
      <c r="AB24" s="121">
        <v>811</v>
      </c>
      <c r="AC24" s="121">
        <v>3529</v>
      </c>
      <c r="AD24" s="121">
        <v>2192</v>
      </c>
      <c r="AE24" s="121">
        <v>1208</v>
      </c>
      <c r="AF24" s="119">
        <v>3400</v>
      </c>
    </row>
    <row r="25" spans="1:32" s="123" customFormat="1" ht="19.5" customHeight="1" thickBot="1" x14ac:dyDescent="0.25">
      <c r="A25" s="116"/>
      <c r="B25" s="117" t="s">
        <v>117</v>
      </c>
      <c r="C25" s="124">
        <v>2939</v>
      </c>
      <c r="D25" s="125">
        <v>926</v>
      </c>
      <c r="E25" s="125">
        <v>2013</v>
      </c>
      <c r="F25" s="126">
        <v>56</v>
      </c>
      <c r="G25" s="126">
        <v>170</v>
      </c>
      <c r="H25" s="119">
        <v>226</v>
      </c>
      <c r="I25" s="120">
        <v>2660</v>
      </c>
      <c r="J25" s="127">
        <v>1551</v>
      </c>
      <c r="K25" s="127">
        <v>1111</v>
      </c>
      <c r="L25" s="121">
        <v>2761</v>
      </c>
      <c r="M25" s="122">
        <v>1907</v>
      </c>
      <c r="N25" s="119">
        <v>4668</v>
      </c>
      <c r="O25" s="120">
        <v>1009</v>
      </c>
      <c r="P25" s="127">
        <v>745</v>
      </c>
      <c r="Q25" s="127">
        <v>263</v>
      </c>
      <c r="R25" s="121">
        <v>2524</v>
      </c>
      <c r="S25" s="121">
        <v>1189</v>
      </c>
      <c r="T25" s="119">
        <v>3713</v>
      </c>
      <c r="U25" s="120">
        <v>2</v>
      </c>
      <c r="V25" s="128">
        <v>1</v>
      </c>
      <c r="W25" s="128">
        <v>1</v>
      </c>
      <c r="X25" s="122">
        <v>0</v>
      </c>
      <c r="Y25" s="122">
        <v>0</v>
      </c>
      <c r="Z25" s="119">
        <v>0</v>
      </c>
      <c r="AA25" s="120">
        <v>6610</v>
      </c>
      <c r="AB25" s="127">
        <v>3223</v>
      </c>
      <c r="AC25" s="127">
        <v>3388</v>
      </c>
      <c r="AD25" s="121">
        <v>5341</v>
      </c>
      <c r="AE25" s="121">
        <v>3266</v>
      </c>
      <c r="AF25" s="119">
        <v>8607</v>
      </c>
    </row>
    <row r="26" spans="1:32" s="123" customFormat="1" ht="19.5" customHeight="1" thickBot="1" x14ac:dyDescent="0.25">
      <c r="A26" s="116"/>
      <c r="B26" s="117" t="s">
        <v>104</v>
      </c>
      <c r="C26" s="120">
        <v>1553</v>
      </c>
      <c r="D26" s="127">
        <v>69</v>
      </c>
      <c r="E26" s="127">
        <v>1481</v>
      </c>
      <c r="F26" s="121">
        <v>141</v>
      </c>
      <c r="G26" s="121">
        <v>148</v>
      </c>
      <c r="H26" s="119">
        <v>289</v>
      </c>
      <c r="I26" s="120">
        <v>1553</v>
      </c>
      <c r="J26" s="127">
        <v>803</v>
      </c>
      <c r="K26" s="127">
        <v>750</v>
      </c>
      <c r="L26" s="121">
        <v>1784</v>
      </c>
      <c r="M26" s="122">
        <v>1333</v>
      </c>
      <c r="N26" s="119">
        <v>3117</v>
      </c>
      <c r="O26" s="120">
        <v>583</v>
      </c>
      <c r="P26" s="127">
        <v>463</v>
      </c>
      <c r="Q26" s="127">
        <v>120</v>
      </c>
      <c r="R26" s="121">
        <v>1815</v>
      </c>
      <c r="S26" s="121">
        <v>765</v>
      </c>
      <c r="T26" s="119">
        <v>2580</v>
      </c>
      <c r="U26" s="120">
        <v>1</v>
      </c>
      <c r="V26" s="128">
        <v>2</v>
      </c>
      <c r="W26" s="128">
        <v>0</v>
      </c>
      <c r="X26" s="122">
        <v>0</v>
      </c>
      <c r="Y26" s="122">
        <v>0</v>
      </c>
      <c r="Z26" s="119">
        <v>0</v>
      </c>
      <c r="AA26" s="120">
        <v>3690</v>
      </c>
      <c r="AB26" s="127">
        <v>1337</v>
      </c>
      <c r="AC26" s="127">
        <v>2351</v>
      </c>
      <c r="AD26" s="121">
        <v>3740</v>
      </c>
      <c r="AE26" s="121">
        <v>2246</v>
      </c>
      <c r="AF26" s="119">
        <v>5986</v>
      </c>
    </row>
    <row r="27" spans="1:32" x14ac:dyDescent="0.2">
      <c r="A27" s="74" t="s">
        <v>69</v>
      </c>
    </row>
    <row r="29" spans="1:32" x14ac:dyDescent="0.2">
      <c r="A29" s="74" t="s">
        <v>128</v>
      </c>
    </row>
    <row r="30" spans="1:32" ht="13.5" thickBot="1" x14ac:dyDescent="0.25">
      <c r="A30" s="75" t="s">
        <v>63</v>
      </c>
    </row>
    <row r="31" spans="1:32" s="76" customFormat="1" ht="26.25" customHeight="1" thickBot="1" x14ac:dyDescent="0.25">
      <c r="A31" s="77"/>
      <c r="B31" s="78"/>
      <c r="C31" s="344" t="s">
        <v>129</v>
      </c>
      <c r="D31" s="344"/>
      <c r="E31" s="344"/>
      <c r="F31" s="344"/>
      <c r="G31" s="344"/>
      <c r="H31" s="344"/>
      <c r="I31" s="344" t="s">
        <v>127</v>
      </c>
      <c r="J31" s="344"/>
      <c r="K31" s="344"/>
      <c r="L31" s="344"/>
      <c r="M31" s="344"/>
      <c r="N31" s="344"/>
      <c r="O31" s="344" t="s">
        <v>64</v>
      </c>
      <c r="P31" s="344"/>
      <c r="Q31" s="344"/>
      <c r="R31" s="344"/>
      <c r="S31" s="344"/>
      <c r="T31" s="344"/>
      <c r="AA31" s="73"/>
      <c r="AB31" s="73"/>
      <c r="AC31" s="73"/>
      <c r="AD31" s="73"/>
      <c r="AE31" s="73"/>
      <c r="AF31" s="73"/>
    </row>
    <row r="32" spans="1:32" s="76" customFormat="1" ht="114" customHeight="1" thickBot="1" x14ac:dyDescent="0.25">
      <c r="A32" s="79" t="s">
        <v>3</v>
      </c>
      <c r="B32" s="80" t="s">
        <v>4</v>
      </c>
      <c r="C32" s="129" t="s">
        <v>65</v>
      </c>
      <c r="D32" s="130" t="s">
        <v>130</v>
      </c>
      <c r="E32" s="130" t="s">
        <v>131</v>
      </c>
      <c r="F32" s="131" t="s">
        <v>66</v>
      </c>
      <c r="G32" s="131" t="s">
        <v>67</v>
      </c>
      <c r="H32" s="129" t="s">
        <v>68</v>
      </c>
      <c r="I32" s="79" t="s">
        <v>65</v>
      </c>
      <c r="J32" s="81" t="s">
        <v>130</v>
      </c>
      <c r="K32" s="81" t="s">
        <v>131</v>
      </c>
      <c r="L32" s="82" t="s">
        <v>66</v>
      </c>
      <c r="M32" s="82" t="s">
        <v>67</v>
      </c>
      <c r="N32" s="79" t="s">
        <v>68</v>
      </c>
      <c r="O32" s="129" t="s">
        <v>65</v>
      </c>
      <c r="P32" s="130" t="s">
        <v>130</v>
      </c>
      <c r="Q32" s="130" t="s">
        <v>131</v>
      </c>
      <c r="R32" s="131" t="s">
        <v>66</v>
      </c>
      <c r="S32" s="131" t="s">
        <v>67</v>
      </c>
      <c r="T32" s="132" t="s">
        <v>68</v>
      </c>
    </row>
    <row r="33" spans="1:32" ht="15" customHeight="1" x14ac:dyDescent="0.2">
      <c r="A33" s="84">
        <v>1</v>
      </c>
      <c r="B33" s="85" t="s">
        <v>5</v>
      </c>
      <c r="C33" s="133">
        <v>324</v>
      </c>
      <c r="D33" s="134">
        <v>51</v>
      </c>
      <c r="E33" s="134">
        <v>273</v>
      </c>
      <c r="F33" s="135">
        <v>74</v>
      </c>
      <c r="G33" s="135">
        <v>50</v>
      </c>
      <c r="H33" s="136">
        <v>124</v>
      </c>
      <c r="I33" s="87">
        <v>79</v>
      </c>
      <c r="J33" s="87">
        <v>35</v>
      </c>
      <c r="K33" s="87">
        <v>44</v>
      </c>
      <c r="L33" s="88">
        <v>53</v>
      </c>
      <c r="M33" s="88">
        <v>14</v>
      </c>
      <c r="N33" s="92">
        <v>67</v>
      </c>
      <c r="O33" s="137">
        <v>403</v>
      </c>
      <c r="P33" s="138">
        <v>86</v>
      </c>
      <c r="Q33" s="138">
        <v>317</v>
      </c>
      <c r="R33" s="138">
        <v>127</v>
      </c>
      <c r="S33" s="138">
        <v>64</v>
      </c>
      <c r="T33" s="139">
        <v>191</v>
      </c>
      <c r="AA33" s="76"/>
      <c r="AB33" s="76"/>
      <c r="AC33" s="76"/>
      <c r="AD33" s="76"/>
      <c r="AE33" s="76"/>
      <c r="AF33" s="76"/>
    </row>
    <row r="34" spans="1:32" ht="12.75" customHeight="1" x14ac:dyDescent="0.2">
      <c r="A34" s="94">
        <v>2</v>
      </c>
      <c r="B34" s="95" t="s">
        <v>6</v>
      </c>
      <c r="C34" s="140">
        <v>339</v>
      </c>
      <c r="D34" s="97">
        <v>62</v>
      </c>
      <c r="E34" s="97">
        <v>277</v>
      </c>
      <c r="F34" s="98">
        <v>108</v>
      </c>
      <c r="G34" s="98">
        <v>33</v>
      </c>
      <c r="H34" s="141">
        <v>141</v>
      </c>
      <c r="I34" s="97">
        <v>34</v>
      </c>
      <c r="J34" s="97">
        <v>11</v>
      </c>
      <c r="K34" s="97">
        <v>23</v>
      </c>
      <c r="L34" s="98">
        <v>43</v>
      </c>
      <c r="M34" s="98">
        <v>8</v>
      </c>
      <c r="N34" s="102">
        <v>51</v>
      </c>
      <c r="O34" s="142">
        <v>373</v>
      </c>
      <c r="P34" s="143">
        <v>73</v>
      </c>
      <c r="Q34" s="143">
        <v>300</v>
      </c>
      <c r="R34" s="143">
        <v>151</v>
      </c>
      <c r="S34" s="143">
        <v>41</v>
      </c>
      <c r="T34" s="144">
        <v>192</v>
      </c>
    </row>
    <row r="35" spans="1:32" x14ac:dyDescent="0.2">
      <c r="A35" s="94">
        <v>3</v>
      </c>
      <c r="B35" s="95" t="s">
        <v>7</v>
      </c>
      <c r="C35" s="140">
        <v>237</v>
      </c>
      <c r="D35" s="97">
        <v>15</v>
      </c>
      <c r="E35" s="97">
        <v>222</v>
      </c>
      <c r="F35" s="98">
        <v>53</v>
      </c>
      <c r="G35" s="98">
        <v>32</v>
      </c>
      <c r="H35" s="141">
        <v>85</v>
      </c>
      <c r="I35" s="97">
        <v>8</v>
      </c>
      <c r="J35" s="97">
        <v>4</v>
      </c>
      <c r="K35" s="97">
        <v>4</v>
      </c>
      <c r="L35" s="98">
        <v>20</v>
      </c>
      <c r="M35" s="98">
        <v>6</v>
      </c>
      <c r="N35" s="102">
        <v>26</v>
      </c>
      <c r="O35" s="142">
        <v>245</v>
      </c>
      <c r="P35" s="143">
        <v>19</v>
      </c>
      <c r="Q35" s="143">
        <v>226</v>
      </c>
      <c r="R35" s="143">
        <v>73</v>
      </c>
      <c r="S35" s="143">
        <v>38</v>
      </c>
      <c r="T35" s="144">
        <v>111</v>
      </c>
    </row>
    <row r="36" spans="1:32" x14ac:dyDescent="0.2">
      <c r="A36" s="94">
        <v>4</v>
      </c>
      <c r="B36" s="95" t="s">
        <v>8</v>
      </c>
      <c r="C36" s="140">
        <v>178</v>
      </c>
      <c r="D36" s="97">
        <v>5</v>
      </c>
      <c r="E36" s="97">
        <v>173</v>
      </c>
      <c r="F36" s="98">
        <v>32</v>
      </c>
      <c r="G36" s="98">
        <v>31</v>
      </c>
      <c r="H36" s="141">
        <v>63</v>
      </c>
      <c r="I36" s="97">
        <v>8</v>
      </c>
      <c r="J36" s="97">
        <v>1</v>
      </c>
      <c r="K36" s="97">
        <v>7</v>
      </c>
      <c r="L36" s="98">
        <v>17</v>
      </c>
      <c r="M36" s="98">
        <v>16</v>
      </c>
      <c r="N36" s="102">
        <v>33</v>
      </c>
      <c r="O36" s="142">
        <v>186</v>
      </c>
      <c r="P36" s="143">
        <v>6</v>
      </c>
      <c r="Q36" s="143">
        <v>180</v>
      </c>
      <c r="R36" s="143">
        <v>49</v>
      </c>
      <c r="S36" s="143">
        <v>47</v>
      </c>
      <c r="T36" s="144">
        <v>96</v>
      </c>
    </row>
    <row r="37" spans="1:32" x14ac:dyDescent="0.2">
      <c r="A37" s="94">
        <v>5</v>
      </c>
      <c r="B37" s="95" t="s">
        <v>9</v>
      </c>
      <c r="C37" s="140">
        <v>253</v>
      </c>
      <c r="D37" s="97">
        <v>14</v>
      </c>
      <c r="E37" s="97">
        <v>239</v>
      </c>
      <c r="F37" s="98">
        <v>45</v>
      </c>
      <c r="G37" s="98">
        <v>39</v>
      </c>
      <c r="H37" s="141">
        <v>84</v>
      </c>
      <c r="I37" s="97">
        <v>28</v>
      </c>
      <c r="J37" s="97">
        <v>2</v>
      </c>
      <c r="K37" s="97">
        <v>26</v>
      </c>
      <c r="L37" s="98">
        <v>33</v>
      </c>
      <c r="M37" s="98">
        <v>25</v>
      </c>
      <c r="N37" s="102">
        <v>58</v>
      </c>
      <c r="O37" s="142">
        <v>281</v>
      </c>
      <c r="P37" s="143">
        <v>16</v>
      </c>
      <c r="Q37" s="143">
        <v>265</v>
      </c>
      <c r="R37" s="143">
        <v>78</v>
      </c>
      <c r="S37" s="143">
        <v>64</v>
      </c>
      <c r="T37" s="144">
        <v>142</v>
      </c>
    </row>
    <row r="38" spans="1:32" ht="20.25" customHeight="1" x14ac:dyDescent="0.2">
      <c r="A38" s="94">
        <v>6</v>
      </c>
      <c r="B38" s="95" t="s">
        <v>10</v>
      </c>
      <c r="C38" s="140">
        <v>146</v>
      </c>
      <c r="D38" s="97">
        <v>15</v>
      </c>
      <c r="E38" s="97">
        <v>131</v>
      </c>
      <c r="F38" s="104">
        <v>43</v>
      </c>
      <c r="G38" s="104">
        <v>57</v>
      </c>
      <c r="H38" s="141">
        <v>100</v>
      </c>
      <c r="I38" s="97">
        <v>9</v>
      </c>
      <c r="J38" s="97">
        <v>1</v>
      </c>
      <c r="K38" s="97">
        <v>8</v>
      </c>
      <c r="L38" s="104">
        <v>35</v>
      </c>
      <c r="M38" s="104">
        <v>29</v>
      </c>
      <c r="N38" s="102">
        <v>64</v>
      </c>
      <c r="O38" s="142">
        <v>155</v>
      </c>
      <c r="P38" s="143">
        <v>16</v>
      </c>
      <c r="Q38" s="143">
        <v>139</v>
      </c>
      <c r="R38" s="143">
        <v>78</v>
      </c>
      <c r="S38" s="143">
        <v>86</v>
      </c>
      <c r="T38" s="144">
        <v>164</v>
      </c>
      <c r="Y38" s="73" t="s">
        <v>105</v>
      </c>
    </row>
    <row r="39" spans="1:32" x14ac:dyDescent="0.2">
      <c r="A39" s="94">
        <v>7</v>
      </c>
      <c r="B39" s="95" t="s">
        <v>11</v>
      </c>
      <c r="C39" s="140">
        <v>240</v>
      </c>
      <c r="D39" s="97">
        <v>22</v>
      </c>
      <c r="E39" s="97">
        <v>218</v>
      </c>
      <c r="F39" s="98">
        <v>87</v>
      </c>
      <c r="G39" s="98">
        <v>110</v>
      </c>
      <c r="H39" s="141">
        <v>197</v>
      </c>
      <c r="I39" s="97">
        <v>20</v>
      </c>
      <c r="J39" s="97">
        <v>7</v>
      </c>
      <c r="K39" s="97">
        <v>13</v>
      </c>
      <c r="L39" s="98">
        <v>72</v>
      </c>
      <c r="M39" s="98">
        <v>49</v>
      </c>
      <c r="N39" s="102">
        <v>121</v>
      </c>
      <c r="O39" s="142">
        <v>260</v>
      </c>
      <c r="P39" s="143">
        <v>29</v>
      </c>
      <c r="Q39" s="143">
        <v>231</v>
      </c>
      <c r="R39" s="143">
        <v>159</v>
      </c>
      <c r="S39" s="143">
        <v>159</v>
      </c>
      <c r="T39" s="144">
        <v>318</v>
      </c>
    </row>
    <row r="40" spans="1:32" x14ac:dyDescent="0.2">
      <c r="A40" s="94">
        <v>8</v>
      </c>
      <c r="B40" s="95" t="s">
        <v>12</v>
      </c>
      <c r="C40" s="140">
        <v>231</v>
      </c>
      <c r="D40" s="97">
        <v>9</v>
      </c>
      <c r="E40" s="97">
        <v>222</v>
      </c>
      <c r="F40" s="98">
        <v>56</v>
      </c>
      <c r="G40" s="98">
        <v>82</v>
      </c>
      <c r="H40" s="141">
        <v>138</v>
      </c>
      <c r="I40" s="97">
        <v>17</v>
      </c>
      <c r="J40" s="97">
        <v>6</v>
      </c>
      <c r="K40" s="97">
        <v>11</v>
      </c>
      <c r="L40" s="98">
        <v>64</v>
      </c>
      <c r="M40" s="98">
        <v>46</v>
      </c>
      <c r="N40" s="102">
        <v>110</v>
      </c>
      <c r="O40" s="142">
        <v>248</v>
      </c>
      <c r="P40" s="143">
        <v>15</v>
      </c>
      <c r="Q40" s="143">
        <v>233</v>
      </c>
      <c r="R40" s="143">
        <v>120</v>
      </c>
      <c r="S40" s="143">
        <v>128</v>
      </c>
      <c r="T40" s="144">
        <v>248</v>
      </c>
    </row>
    <row r="41" spans="1:32" x14ac:dyDescent="0.2">
      <c r="A41" s="94">
        <v>9</v>
      </c>
      <c r="B41" s="95" t="s">
        <v>13</v>
      </c>
      <c r="C41" s="140">
        <v>193</v>
      </c>
      <c r="D41" s="97">
        <v>37</v>
      </c>
      <c r="E41" s="97">
        <v>156</v>
      </c>
      <c r="F41" s="98">
        <v>52</v>
      </c>
      <c r="G41" s="98">
        <v>69</v>
      </c>
      <c r="H41" s="141">
        <v>121</v>
      </c>
      <c r="I41" s="97">
        <v>44</v>
      </c>
      <c r="J41" s="97">
        <v>24</v>
      </c>
      <c r="K41" s="97">
        <v>20</v>
      </c>
      <c r="L41" s="98">
        <v>69</v>
      </c>
      <c r="M41" s="98">
        <v>31</v>
      </c>
      <c r="N41" s="102">
        <v>100</v>
      </c>
      <c r="O41" s="142">
        <v>237</v>
      </c>
      <c r="P41" s="143">
        <v>61</v>
      </c>
      <c r="Q41" s="143">
        <v>176</v>
      </c>
      <c r="R41" s="143">
        <v>121</v>
      </c>
      <c r="S41" s="143">
        <v>100</v>
      </c>
      <c r="T41" s="144">
        <v>221</v>
      </c>
    </row>
    <row r="42" spans="1:32" x14ac:dyDescent="0.2">
      <c r="A42" s="94">
        <v>10</v>
      </c>
      <c r="B42" s="95" t="s">
        <v>14</v>
      </c>
      <c r="C42" s="140">
        <v>151</v>
      </c>
      <c r="D42" s="97">
        <v>8</v>
      </c>
      <c r="E42" s="97">
        <v>143</v>
      </c>
      <c r="F42" s="98">
        <v>46</v>
      </c>
      <c r="G42" s="98">
        <v>0</v>
      </c>
      <c r="H42" s="141">
        <v>46</v>
      </c>
      <c r="I42" s="97">
        <v>53</v>
      </c>
      <c r="J42" s="97">
        <v>30</v>
      </c>
      <c r="K42" s="97">
        <v>23</v>
      </c>
      <c r="L42" s="98">
        <v>74</v>
      </c>
      <c r="M42" s="98">
        <v>0</v>
      </c>
      <c r="N42" s="102">
        <v>74</v>
      </c>
      <c r="O42" s="142">
        <v>204</v>
      </c>
      <c r="P42" s="143">
        <v>38</v>
      </c>
      <c r="Q42" s="143">
        <v>166</v>
      </c>
      <c r="R42" s="143">
        <v>120</v>
      </c>
      <c r="S42" s="143">
        <v>0</v>
      </c>
      <c r="T42" s="144">
        <v>120</v>
      </c>
    </row>
    <row r="43" spans="1:32" ht="20.25" customHeight="1" x14ac:dyDescent="0.2">
      <c r="A43" s="94">
        <v>11</v>
      </c>
      <c r="B43" s="95" t="s">
        <v>15</v>
      </c>
      <c r="C43" s="140">
        <v>142</v>
      </c>
      <c r="D43" s="97">
        <v>82</v>
      </c>
      <c r="E43" s="97">
        <v>60</v>
      </c>
      <c r="F43" s="98">
        <v>86</v>
      </c>
      <c r="G43" s="98">
        <v>28</v>
      </c>
      <c r="H43" s="141">
        <v>114</v>
      </c>
      <c r="I43" s="97">
        <v>42</v>
      </c>
      <c r="J43" s="97">
        <v>36</v>
      </c>
      <c r="K43" s="97">
        <v>6</v>
      </c>
      <c r="L43" s="98">
        <v>148</v>
      </c>
      <c r="M43" s="98">
        <v>22</v>
      </c>
      <c r="N43" s="102">
        <v>170</v>
      </c>
      <c r="O43" s="142">
        <v>184</v>
      </c>
      <c r="P43" s="143">
        <v>118</v>
      </c>
      <c r="Q43" s="143">
        <v>66</v>
      </c>
      <c r="R43" s="143">
        <v>234</v>
      </c>
      <c r="S43" s="143">
        <v>50</v>
      </c>
      <c r="T43" s="144">
        <v>284</v>
      </c>
    </row>
    <row r="44" spans="1:32" x14ac:dyDescent="0.2">
      <c r="A44" s="94">
        <v>12</v>
      </c>
      <c r="B44" s="95" t="s">
        <v>16</v>
      </c>
      <c r="C44" s="140">
        <v>353</v>
      </c>
      <c r="D44" s="97">
        <v>65</v>
      </c>
      <c r="E44" s="97">
        <v>288</v>
      </c>
      <c r="F44" s="98">
        <v>59</v>
      </c>
      <c r="G44" s="98">
        <v>29</v>
      </c>
      <c r="H44" s="141">
        <v>88</v>
      </c>
      <c r="I44" s="97">
        <v>85</v>
      </c>
      <c r="J44" s="97">
        <v>32</v>
      </c>
      <c r="K44" s="97">
        <v>53</v>
      </c>
      <c r="L44" s="98">
        <v>109</v>
      </c>
      <c r="M44" s="98">
        <v>21</v>
      </c>
      <c r="N44" s="102">
        <v>130</v>
      </c>
      <c r="O44" s="142">
        <v>438</v>
      </c>
      <c r="P44" s="143">
        <v>97</v>
      </c>
      <c r="Q44" s="143">
        <v>341</v>
      </c>
      <c r="R44" s="143">
        <v>168</v>
      </c>
      <c r="S44" s="143">
        <v>50</v>
      </c>
      <c r="T44" s="144">
        <v>218</v>
      </c>
    </row>
    <row r="45" spans="1:32" x14ac:dyDescent="0.2">
      <c r="A45" s="94">
        <v>13</v>
      </c>
      <c r="B45" s="95" t="s">
        <v>17</v>
      </c>
      <c r="C45" s="140">
        <v>378</v>
      </c>
      <c r="D45" s="97">
        <v>70</v>
      </c>
      <c r="E45" s="97">
        <v>308</v>
      </c>
      <c r="F45" s="98">
        <v>150</v>
      </c>
      <c r="G45" s="98">
        <v>121</v>
      </c>
      <c r="H45" s="141">
        <v>271</v>
      </c>
      <c r="I45" s="97">
        <v>45</v>
      </c>
      <c r="J45" s="97">
        <v>21</v>
      </c>
      <c r="K45" s="97">
        <v>24</v>
      </c>
      <c r="L45" s="98">
        <v>176</v>
      </c>
      <c r="M45" s="98">
        <v>53</v>
      </c>
      <c r="N45" s="102">
        <v>229</v>
      </c>
      <c r="O45" s="142">
        <v>423</v>
      </c>
      <c r="P45" s="143">
        <v>91</v>
      </c>
      <c r="Q45" s="143">
        <v>332</v>
      </c>
      <c r="R45" s="143">
        <v>326</v>
      </c>
      <c r="S45" s="143">
        <v>174</v>
      </c>
      <c r="T45" s="144">
        <v>500</v>
      </c>
    </row>
    <row r="46" spans="1:32" x14ac:dyDescent="0.2">
      <c r="A46" s="94">
        <v>14</v>
      </c>
      <c r="B46" s="95" t="s">
        <v>18</v>
      </c>
      <c r="C46" s="140">
        <v>319</v>
      </c>
      <c r="D46" s="97">
        <v>62</v>
      </c>
      <c r="E46" s="97">
        <v>257</v>
      </c>
      <c r="F46" s="98">
        <v>111</v>
      </c>
      <c r="G46" s="98">
        <v>142</v>
      </c>
      <c r="H46" s="141">
        <v>253</v>
      </c>
      <c r="I46" s="97">
        <v>25</v>
      </c>
      <c r="J46" s="97">
        <v>9</v>
      </c>
      <c r="K46" s="97">
        <v>16</v>
      </c>
      <c r="L46" s="98">
        <v>113</v>
      </c>
      <c r="M46" s="98">
        <v>39</v>
      </c>
      <c r="N46" s="102">
        <v>152</v>
      </c>
      <c r="O46" s="142">
        <v>344</v>
      </c>
      <c r="P46" s="143">
        <v>71</v>
      </c>
      <c r="Q46" s="143">
        <v>273</v>
      </c>
      <c r="R46" s="143">
        <v>224</v>
      </c>
      <c r="S46" s="143">
        <v>181</v>
      </c>
      <c r="T46" s="144">
        <v>405</v>
      </c>
    </row>
    <row r="47" spans="1:32" ht="12.75" thickBot="1" x14ac:dyDescent="0.25">
      <c r="A47" s="106">
        <v>15</v>
      </c>
      <c r="B47" s="107" t="s">
        <v>19</v>
      </c>
      <c r="C47" s="145">
        <v>289</v>
      </c>
      <c r="D47" s="109">
        <v>45</v>
      </c>
      <c r="E47" s="109">
        <v>244</v>
      </c>
      <c r="F47" s="110">
        <v>59</v>
      </c>
      <c r="G47" s="110">
        <v>15</v>
      </c>
      <c r="H47" s="146">
        <v>74</v>
      </c>
      <c r="I47" s="109">
        <v>70</v>
      </c>
      <c r="J47" s="109">
        <v>30</v>
      </c>
      <c r="K47" s="109">
        <v>40</v>
      </c>
      <c r="L47" s="110">
        <v>105</v>
      </c>
      <c r="M47" s="110">
        <v>11</v>
      </c>
      <c r="N47" s="114">
        <v>116</v>
      </c>
      <c r="O47" s="147">
        <v>359</v>
      </c>
      <c r="P47" s="148">
        <v>75</v>
      </c>
      <c r="Q47" s="148">
        <v>284</v>
      </c>
      <c r="R47" s="148">
        <v>164</v>
      </c>
      <c r="S47" s="148">
        <v>26</v>
      </c>
      <c r="T47" s="149">
        <v>190</v>
      </c>
    </row>
    <row r="48" spans="1:32" s="123" customFormat="1" ht="19.5" customHeight="1" thickBot="1" x14ac:dyDescent="0.25">
      <c r="A48" s="116"/>
      <c r="B48" s="117" t="s">
        <v>132</v>
      </c>
      <c r="C48" s="150">
        <v>3773</v>
      </c>
      <c r="D48" s="151">
        <v>562</v>
      </c>
      <c r="E48" s="151">
        <v>3211</v>
      </c>
      <c r="F48" s="152">
        <v>1061</v>
      </c>
      <c r="G48" s="152">
        <v>838</v>
      </c>
      <c r="H48" s="153">
        <v>1899</v>
      </c>
      <c r="I48" s="128">
        <v>567</v>
      </c>
      <c r="J48" s="121">
        <v>249</v>
      </c>
      <c r="K48" s="121">
        <v>318</v>
      </c>
      <c r="L48" s="121">
        <v>1131</v>
      </c>
      <c r="M48" s="121">
        <v>370</v>
      </c>
      <c r="N48" s="119">
        <v>1501</v>
      </c>
      <c r="O48" s="154">
        <v>4340</v>
      </c>
      <c r="P48" s="155">
        <v>811</v>
      </c>
      <c r="Q48" s="155">
        <v>3529</v>
      </c>
      <c r="R48" s="155">
        <v>2192</v>
      </c>
      <c r="S48" s="155">
        <v>1208</v>
      </c>
      <c r="T48" s="156">
        <v>3400</v>
      </c>
      <c r="AA48" s="73"/>
      <c r="AB48" s="73"/>
      <c r="AC48" s="73"/>
      <c r="AD48" s="73"/>
      <c r="AE48" s="73"/>
      <c r="AF48" s="73"/>
    </row>
    <row r="49" spans="1:32" x14ac:dyDescent="0.2">
      <c r="A49" s="74"/>
      <c r="AA49" s="123"/>
      <c r="AB49" s="123"/>
      <c r="AC49" s="123"/>
      <c r="AD49" s="123"/>
      <c r="AE49" s="123"/>
      <c r="AF49" s="123"/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5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8">
    <mergeCell ref="U7:Z7"/>
    <mergeCell ref="AA7:AF7"/>
    <mergeCell ref="C31:H31"/>
    <mergeCell ref="I31:N31"/>
    <mergeCell ref="O31:T31"/>
    <mergeCell ref="C7:H7"/>
    <mergeCell ref="I7:N7"/>
    <mergeCell ref="O7:T7"/>
  </mergeCells>
  <printOptions horizontalCentered="1" verticalCentered="1"/>
  <pageMargins left="0.39370078740157505" right="0.39370078740157505" top="0.78740157480314998" bottom="0.59055118110236204" header="0.5" footer="0.5"/>
  <pageSetup paperSize="9" scale="53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7:H25"/>
  <sheetViews>
    <sheetView showGridLines="0" topLeftCell="A4" zoomScaleNormal="100" workbookViewId="0">
      <selection activeCell="F34" sqref="F34"/>
    </sheetView>
  </sheetViews>
  <sheetFormatPr baseColWidth="10" defaultRowHeight="12.75" x14ac:dyDescent="0.2"/>
  <cols>
    <col min="2" max="2" width="23.85546875" customWidth="1"/>
  </cols>
  <sheetData>
    <row r="7" spans="1:8" ht="13.5" thickBot="1" x14ac:dyDescent="0.25">
      <c r="A7" s="242" t="s">
        <v>160</v>
      </c>
    </row>
    <row r="8" spans="1:8" ht="77.25" thickBot="1" x14ac:dyDescent="0.25">
      <c r="A8" s="245" t="s">
        <v>3</v>
      </c>
      <c r="B8" s="246" t="s">
        <v>4</v>
      </c>
      <c r="C8" s="285" t="s">
        <v>153</v>
      </c>
      <c r="D8" s="285" t="s">
        <v>154</v>
      </c>
      <c r="E8" s="286" t="s">
        <v>155</v>
      </c>
      <c r="F8" s="286" t="s">
        <v>156</v>
      </c>
      <c r="G8" s="247" t="s">
        <v>157</v>
      </c>
      <c r="H8" s="248" t="s">
        <v>158</v>
      </c>
    </row>
    <row r="9" spans="1:8" x14ac:dyDescent="0.2">
      <c r="A9" s="14">
        <v>1</v>
      </c>
      <c r="B9" s="15" t="s">
        <v>5</v>
      </c>
      <c r="C9" s="289">
        <v>325</v>
      </c>
      <c r="D9" s="290">
        <v>199</v>
      </c>
      <c r="E9" s="290">
        <v>304</v>
      </c>
      <c r="F9" s="291">
        <v>114</v>
      </c>
      <c r="G9" s="288">
        <f>E9/C9</f>
        <v>0.93538461538461537</v>
      </c>
      <c r="H9" s="244">
        <f>F9/D9</f>
        <v>0.57286432160804024</v>
      </c>
    </row>
    <row r="10" spans="1:8" x14ac:dyDescent="0.2">
      <c r="A10" s="17">
        <v>2</v>
      </c>
      <c r="B10" s="18" t="s">
        <v>6</v>
      </c>
      <c r="C10" s="292">
        <v>321</v>
      </c>
      <c r="D10" s="287">
        <v>106</v>
      </c>
      <c r="E10" s="287">
        <v>291</v>
      </c>
      <c r="F10" s="293">
        <v>93</v>
      </c>
      <c r="G10" s="288">
        <f t="shared" ref="G10:G23" si="0">E10/C10</f>
        <v>0.90654205607476634</v>
      </c>
      <c r="H10" s="244">
        <f t="shared" ref="H10:H23" si="1">F10/D10</f>
        <v>0.87735849056603776</v>
      </c>
    </row>
    <row r="11" spans="1:8" x14ac:dyDescent="0.2">
      <c r="A11" s="17">
        <v>3</v>
      </c>
      <c r="B11" s="18" t="s">
        <v>7</v>
      </c>
      <c r="C11" s="292">
        <v>262</v>
      </c>
      <c r="D11" s="287">
        <v>85</v>
      </c>
      <c r="E11" s="287">
        <v>255</v>
      </c>
      <c r="F11" s="293">
        <v>80</v>
      </c>
      <c r="G11" s="288">
        <f t="shared" si="0"/>
        <v>0.97328244274809161</v>
      </c>
      <c r="H11" s="244">
        <f t="shared" si="1"/>
        <v>0.94117647058823528</v>
      </c>
    </row>
    <row r="12" spans="1:8" x14ac:dyDescent="0.2">
      <c r="A12" s="17">
        <v>4</v>
      </c>
      <c r="B12" s="18" t="s">
        <v>8</v>
      </c>
      <c r="C12" s="292">
        <v>131</v>
      </c>
      <c r="D12" s="287">
        <v>184</v>
      </c>
      <c r="E12" s="287">
        <v>131</v>
      </c>
      <c r="F12" s="293">
        <v>184</v>
      </c>
      <c r="G12" s="288">
        <f t="shared" si="0"/>
        <v>1</v>
      </c>
      <c r="H12" s="244">
        <f t="shared" si="1"/>
        <v>1</v>
      </c>
    </row>
    <row r="13" spans="1:8" x14ac:dyDescent="0.2">
      <c r="A13" s="17">
        <v>5</v>
      </c>
      <c r="B13" s="18" t="s">
        <v>9</v>
      </c>
      <c r="C13" s="292">
        <v>223</v>
      </c>
      <c r="D13" s="287">
        <v>98</v>
      </c>
      <c r="E13" s="287">
        <v>208</v>
      </c>
      <c r="F13" s="293">
        <v>82</v>
      </c>
      <c r="G13" s="288">
        <f t="shared" si="0"/>
        <v>0.93273542600896864</v>
      </c>
      <c r="H13" s="244">
        <f t="shared" si="1"/>
        <v>0.83673469387755106</v>
      </c>
    </row>
    <row r="14" spans="1:8" x14ac:dyDescent="0.2">
      <c r="A14" s="17">
        <v>6</v>
      </c>
      <c r="B14" s="18" t="s">
        <v>10</v>
      </c>
      <c r="C14" s="292">
        <v>233</v>
      </c>
      <c r="D14" s="287">
        <v>186</v>
      </c>
      <c r="E14" s="287">
        <v>231</v>
      </c>
      <c r="F14" s="293">
        <v>179</v>
      </c>
      <c r="G14" s="288">
        <f t="shared" si="0"/>
        <v>0.99141630901287559</v>
      </c>
      <c r="H14" s="244">
        <f t="shared" si="1"/>
        <v>0.9623655913978495</v>
      </c>
    </row>
    <row r="15" spans="1:8" x14ac:dyDescent="0.2">
      <c r="A15" s="17">
        <v>7</v>
      </c>
      <c r="B15" s="18" t="s">
        <v>11</v>
      </c>
      <c r="C15" s="292">
        <v>225</v>
      </c>
      <c r="D15" s="287">
        <v>376</v>
      </c>
      <c r="E15" s="287">
        <v>220</v>
      </c>
      <c r="F15" s="293">
        <v>352</v>
      </c>
      <c r="G15" s="288">
        <f t="shared" si="0"/>
        <v>0.97777777777777775</v>
      </c>
      <c r="H15" s="244">
        <f t="shared" si="1"/>
        <v>0.93617021276595747</v>
      </c>
    </row>
    <row r="16" spans="1:8" x14ac:dyDescent="0.2">
      <c r="A16" s="17">
        <v>8</v>
      </c>
      <c r="B16" s="18" t="s">
        <v>12</v>
      </c>
      <c r="C16" s="292">
        <v>327</v>
      </c>
      <c r="D16" s="287">
        <v>379</v>
      </c>
      <c r="E16" s="287">
        <v>299</v>
      </c>
      <c r="F16" s="293">
        <v>224</v>
      </c>
      <c r="G16" s="288">
        <f t="shared" si="0"/>
        <v>0.91437308868501532</v>
      </c>
      <c r="H16" s="244">
        <f t="shared" si="1"/>
        <v>0.59102902374670185</v>
      </c>
    </row>
    <row r="17" spans="1:8" x14ac:dyDescent="0.2">
      <c r="A17" s="17">
        <v>9</v>
      </c>
      <c r="B17" s="18" t="s">
        <v>13</v>
      </c>
      <c r="C17" s="292">
        <v>304</v>
      </c>
      <c r="D17" s="287">
        <v>143</v>
      </c>
      <c r="E17" s="287">
        <v>291</v>
      </c>
      <c r="F17" s="293">
        <v>143</v>
      </c>
      <c r="G17" s="288">
        <f t="shared" si="0"/>
        <v>0.95723684210526316</v>
      </c>
      <c r="H17" s="244">
        <f t="shared" si="1"/>
        <v>1</v>
      </c>
    </row>
    <row r="18" spans="1:8" x14ac:dyDescent="0.2">
      <c r="A18" s="17">
        <v>10</v>
      </c>
      <c r="B18" s="18" t="s">
        <v>14</v>
      </c>
      <c r="C18" s="292">
        <v>282</v>
      </c>
      <c r="D18" s="287">
        <v>11</v>
      </c>
      <c r="E18" s="287">
        <v>282</v>
      </c>
      <c r="F18" s="293">
        <v>11</v>
      </c>
      <c r="G18" s="288">
        <f t="shared" si="0"/>
        <v>1</v>
      </c>
      <c r="H18" s="244">
        <f t="shared" si="1"/>
        <v>1</v>
      </c>
    </row>
    <row r="19" spans="1:8" x14ac:dyDescent="0.2">
      <c r="A19" s="17">
        <v>11</v>
      </c>
      <c r="B19" s="18" t="s">
        <v>15</v>
      </c>
      <c r="C19" s="292">
        <v>320</v>
      </c>
      <c r="D19" s="287">
        <v>40</v>
      </c>
      <c r="E19" s="287">
        <v>295</v>
      </c>
      <c r="F19" s="293">
        <v>35</v>
      </c>
      <c r="G19" s="288">
        <f t="shared" si="0"/>
        <v>0.921875</v>
      </c>
      <c r="H19" s="244">
        <f t="shared" si="1"/>
        <v>0.875</v>
      </c>
    </row>
    <row r="20" spans="1:8" x14ac:dyDescent="0.2">
      <c r="A20" s="17">
        <v>12</v>
      </c>
      <c r="B20" s="18" t="s">
        <v>16</v>
      </c>
      <c r="C20" s="292">
        <v>419</v>
      </c>
      <c r="D20" s="287">
        <v>203</v>
      </c>
      <c r="E20" s="287">
        <v>362</v>
      </c>
      <c r="F20" s="293">
        <v>136</v>
      </c>
      <c r="G20" s="288">
        <f t="shared" si="0"/>
        <v>0.86396181384248205</v>
      </c>
      <c r="H20" s="244">
        <f t="shared" si="1"/>
        <v>0.66995073891625612</v>
      </c>
    </row>
    <row r="21" spans="1:8" x14ac:dyDescent="0.2">
      <c r="A21" s="17">
        <v>13</v>
      </c>
      <c r="B21" s="18" t="s">
        <v>17</v>
      </c>
      <c r="C21" s="292">
        <v>488</v>
      </c>
      <c r="D21" s="287">
        <v>0</v>
      </c>
      <c r="E21" s="287">
        <v>463</v>
      </c>
      <c r="F21" s="293">
        <v>0</v>
      </c>
      <c r="G21" s="288">
        <f t="shared" si="0"/>
        <v>0.94877049180327866</v>
      </c>
      <c r="H21" s="244" t="e">
        <f t="shared" si="1"/>
        <v>#DIV/0!</v>
      </c>
    </row>
    <row r="22" spans="1:8" x14ac:dyDescent="0.2">
      <c r="A22" s="17">
        <v>14</v>
      </c>
      <c r="B22" s="18" t="s">
        <v>18</v>
      </c>
      <c r="C22" s="292">
        <v>412</v>
      </c>
      <c r="D22" s="287">
        <v>180</v>
      </c>
      <c r="E22" s="287">
        <v>401</v>
      </c>
      <c r="F22" s="293">
        <v>155</v>
      </c>
      <c r="G22" s="288">
        <f t="shared" si="0"/>
        <v>0.97330097087378642</v>
      </c>
      <c r="H22" s="244">
        <f t="shared" si="1"/>
        <v>0.86111111111111116</v>
      </c>
    </row>
    <row r="23" spans="1:8" ht="13.5" thickBot="1" x14ac:dyDescent="0.25">
      <c r="A23" s="19">
        <v>15</v>
      </c>
      <c r="B23" s="20" t="s">
        <v>19</v>
      </c>
      <c r="C23" s="328">
        <v>348</v>
      </c>
      <c r="D23" s="329">
        <v>111</v>
      </c>
      <c r="E23" s="329">
        <v>317</v>
      </c>
      <c r="F23" s="330">
        <v>95</v>
      </c>
      <c r="G23" s="331">
        <f t="shared" si="0"/>
        <v>0.91091954022988508</v>
      </c>
      <c r="H23" s="332">
        <f t="shared" si="1"/>
        <v>0.85585585585585588</v>
      </c>
    </row>
    <row r="24" spans="1:8" x14ac:dyDescent="0.2">
      <c r="A24" s="299"/>
      <c r="B24" s="304" t="s">
        <v>159</v>
      </c>
      <c r="C24" s="338">
        <f>SUM(C9:C23)</f>
        <v>4620</v>
      </c>
      <c r="D24" s="333">
        <f t="shared" ref="D24:F24" si="2">SUM(D9:D23)</f>
        <v>2301</v>
      </c>
      <c r="E24" s="333">
        <f t="shared" si="2"/>
        <v>4350</v>
      </c>
      <c r="F24" s="339">
        <f t="shared" si="2"/>
        <v>1883</v>
      </c>
      <c r="G24" s="336">
        <f>E24/C24</f>
        <v>0.94155844155844159</v>
      </c>
      <c r="H24" s="334">
        <f>F24/D24</f>
        <v>0.81833985223815731</v>
      </c>
    </row>
    <row r="25" spans="1:8" s="284" customFormat="1" ht="13.5" thickBot="1" x14ac:dyDescent="0.25">
      <c r="A25" s="311"/>
      <c r="B25" s="308" t="s">
        <v>147</v>
      </c>
      <c r="C25" s="294">
        <v>4670</v>
      </c>
      <c r="D25" s="295">
        <v>2278</v>
      </c>
      <c r="E25" s="295">
        <v>4259</v>
      </c>
      <c r="F25" s="296">
        <v>1558</v>
      </c>
      <c r="G25" s="337">
        <v>0.9119914346895075</v>
      </c>
      <c r="H25" s="335">
        <v>0.68393327480245825</v>
      </c>
    </row>
  </sheetData>
  <pageMargins left="0.39370078740157505" right="0.39370078740157505" top="0.78740157480314998" bottom="0.59055118110236204" header="0.5" footer="0.5"/>
  <pageSetup paperSize="9" scale="93" orientation="portrait" r:id="rId1"/>
  <headerFooter alignWithMargins="0">
    <oddHeader>&amp;R&amp;T</oddHeader>
    <oddFooter>&amp;L&amp;F&amp;RÅRSSTATISTIKK 2016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>
    <tabColor rgb="FFFF0000"/>
  </sheetPr>
  <dimension ref="A1:I41"/>
  <sheetViews>
    <sheetView showGridLines="0" view="pageLayout" zoomScaleNormal="100" workbookViewId="0">
      <selection activeCell="H9" sqref="H9"/>
    </sheetView>
  </sheetViews>
  <sheetFormatPr baseColWidth="10" defaultColWidth="11.42578125" defaultRowHeight="12.75" x14ac:dyDescent="0.2"/>
  <cols>
    <col min="1" max="1" width="11.42578125" customWidth="1"/>
    <col min="2" max="2" width="26" customWidth="1"/>
    <col min="3" max="3" width="20.28515625" customWidth="1"/>
    <col min="4" max="4" width="18.42578125" customWidth="1"/>
    <col min="5" max="5" width="11.42578125" customWidth="1"/>
  </cols>
  <sheetData>
    <row r="1" spans="1:9" x14ac:dyDescent="0.2">
      <c r="A1" s="34" t="s">
        <v>28</v>
      </c>
    </row>
    <row r="2" spans="1:9" x14ac:dyDescent="0.2">
      <c r="A2" s="1" t="s">
        <v>0</v>
      </c>
    </row>
    <row r="3" spans="1:9" x14ac:dyDescent="0.2">
      <c r="A3" s="4"/>
    </row>
    <row r="4" spans="1:9" x14ac:dyDescent="0.2">
      <c r="A4" s="1" t="s">
        <v>71</v>
      </c>
    </row>
    <row r="5" spans="1:9" x14ac:dyDescent="0.2">
      <c r="A5" s="1"/>
    </row>
    <row r="6" spans="1:9" x14ac:dyDescent="0.2">
      <c r="A6" s="1"/>
    </row>
    <row r="7" spans="1:9" x14ac:dyDescent="0.2">
      <c r="A7" s="1"/>
    </row>
    <row r="8" spans="1:9" x14ac:dyDescent="0.2">
      <c r="I8" t="s">
        <v>105</v>
      </c>
    </row>
    <row r="9" spans="1:9" ht="13.5" thickBot="1" x14ac:dyDescent="0.25">
      <c r="A9" s="5" t="s">
        <v>71</v>
      </c>
      <c r="B9" s="6"/>
      <c r="C9" s="6"/>
      <c r="D9" s="6"/>
      <c r="E9" s="6"/>
      <c r="F9" s="6"/>
    </row>
    <row r="10" spans="1:9" ht="28.5" customHeight="1" thickBot="1" x14ac:dyDescent="0.25">
      <c r="A10" s="8" t="s">
        <v>3</v>
      </c>
      <c r="B10" s="9" t="s">
        <v>4</v>
      </c>
      <c r="C10" s="10" t="s">
        <v>72</v>
      </c>
      <c r="D10" s="11" t="s">
        <v>161</v>
      </c>
      <c r="E10" s="23" t="s">
        <v>70</v>
      </c>
      <c r="F10" s="6"/>
    </row>
    <row r="11" spans="1:9" x14ac:dyDescent="0.2">
      <c r="A11" s="14">
        <v>1</v>
      </c>
      <c r="B11" s="15" t="s">
        <v>5</v>
      </c>
      <c r="C11" s="63">
        <v>0</v>
      </c>
      <c r="D11" s="64">
        <v>0</v>
      </c>
      <c r="E11" s="216">
        <f>SUM(C11:D11)</f>
        <v>0</v>
      </c>
      <c r="F11" s="2"/>
    </row>
    <row r="12" spans="1:9" x14ac:dyDescent="0.2">
      <c r="A12" s="17">
        <v>2</v>
      </c>
      <c r="B12" s="18" t="s">
        <v>6</v>
      </c>
      <c r="C12" s="62">
        <v>0</v>
      </c>
      <c r="D12" s="67">
        <v>0</v>
      </c>
      <c r="E12" s="217">
        <f>SUM(C12:D12)</f>
        <v>0</v>
      </c>
      <c r="F12" s="2"/>
    </row>
    <row r="13" spans="1:9" x14ac:dyDescent="0.2">
      <c r="A13" s="17">
        <v>3</v>
      </c>
      <c r="B13" s="18" t="s">
        <v>7</v>
      </c>
      <c r="C13" s="62">
        <v>0</v>
      </c>
      <c r="D13" s="67">
        <v>0</v>
      </c>
      <c r="E13" s="217">
        <f t="shared" ref="E13:E25" si="0">SUM(C13:D13)</f>
        <v>0</v>
      </c>
      <c r="F13" s="2"/>
    </row>
    <row r="14" spans="1:9" x14ac:dyDescent="0.2">
      <c r="A14" s="17">
        <v>4</v>
      </c>
      <c r="B14" s="18" t="s">
        <v>8</v>
      </c>
      <c r="C14" s="62">
        <v>2</v>
      </c>
      <c r="D14" s="67">
        <v>6</v>
      </c>
      <c r="E14" s="217">
        <f t="shared" si="0"/>
        <v>8</v>
      </c>
      <c r="F14" s="2"/>
    </row>
    <row r="15" spans="1:9" x14ac:dyDescent="0.2">
      <c r="A15" s="17">
        <v>5</v>
      </c>
      <c r="B15" s="18" t="s">
        <v>9</v>
      </c>
      <c r="C15" s="62">
        <v>0</v>
      </c>
      <c r="D15" s="67">
        <v>0</v>
      </c>
      <c r="E15" s="217">
        <f t="shared" si="0"/>
        <v>0</v>
      </c>
      <c r="F15" s="2"/>
    </row>
    <row r="16" spans="1:9" x14ac:dyDescent="0.2">
      <c r="A16" s="17">
        <v>6</v>
      </c>
      <c r="B16" s="18" t="s">
        <v>10</v>
      </c>
      <c r="C16" s="62">
        <v>0</v>
      </c>
      <c r="D16" s="67">
        <v>0</v>
      </c>
      <c r="E16" s="217">
        <f t="shared" si="0"/>
        <v>0</v>
      </c>
      <c r="F16" s="2"/>
    </row>
    <row r="17" spans="1:6" x14ac:dyDescent="0.2">
      <c r="A17" s="17">
        <v>7</v>
      </c>
      <c r="B17" s="18" t="s">
        <v>11</v>
      </c>
      <c r="C17" s="62">
        <v>1</v>
      </c>
      <c r="D17" s="67">
        <v>15</v>
      </c>
      <c r="E17" s="217">
        <f t="shared" si="0"/>
        <v>16</v>
      </c>
      <c r="F17" s="2"/>
    </row>
    <row r="18" spans="1:6" x14ac:dyDescent="0.2">
      <c r="A18" s="17">
        <v>8</v>
      </c>
      <c r="B18" s="18" t="s">
        <v>12</v>
      </c>
      <c r="C18" s="62">
        <v>0</v>
      </c>
      <c r="D18" s="67">
        <v>0</v>
      </c>
      <c r="E18" s="217">
        <f t="shared" si="0"/>
        <v>0</v>
      </c>
      <c r="F18" s="2"/>
    </row>
    <row r="19" spans="1:6" x14ac:dyDescent="0.2">
      <c r="A19" s="17">
        <v>9</v>
      </c>
      <c r="B19" s="18" t="s">
        <v>13</v>
      </c>
      <c r="C19" s="62">
        <v>0</v>
      </c>
      <c r="D19" s="67">
        <v>0</v>
      </c>
      <c r="E19" s="217">
        <f t="shared" si="0"/>
        <v>0</v>
      </c>
      <c r="F19" s="2"/>
    </row>
    <row r="20" spans="1:6" x14ac:dyDescent="0.2">
      <c r="A20" s="17">
        <v>10</v>
      </c>
      <c r="B20" s="18" t="s">
        <v>14</v>
      </c>
      <c r="C20" s="62">
        <v>0</v>
      </c>
      <c r="D20" s="67">
        <v>0</v>
      </c>
      <c r="E20" s="217">
        <f t="shared" si="0"/>
        <v>0</v>
      </c>
      <c r="F20" s="2"/>
    </row>
    <row r="21" spans="1:6" x14ac:dyDescent="0.2">
      <c r="A21" s="17">
        <v>11</v>
      </c>
      <c r="B21" s="18" t="s">
        <v>15</v>
      </c>
      <c r="C21" s="62">
        <v>0</v>
      </c>
      <c r="D21" s="67">
        <v>0</v>
      </c>
      <c r="E21" s="217">
        <f t="shared" si="0"/>
        <v>0</v>
      </c>
      <c r="F21" s="2"/>
    </row>
    <row r="22" spans="1:6" x14ac:dyDescent="0.2">
      <c r="A22" s="17">
        <v>12</v>
      </c>
      <c r="B22" s="18" t="s">
        <v>16</v>
      </c>
      <c r="C22" s="62">
        <v>0</v>
      </c>
      <c r="D22" s="67">
        <v>10</v>
      </c>
      <c r="E22" s="217">
        <f t="shared" si="0"/>
        <v>10</v>
      </c>
      <c r="F22" s="2"/>
    </row>
    <row r="23" spans="1:6" x14ac:dyDescent="0.2">
      <c r="A23" s="17">
        <v>13</v>
      </c>
      <c r="B23" s="18" t="s">
        <v>17</v>
      </c>
      <c r="C23" s="62">
        <v>0</v>
      </c>
      <c r="D23" s="67">
        <v>3</v>
      </c>
      <c r="E23" s="217">
        <f t="shared" si="0"/>
        <v>3</v>
      </c>
      <c r="F23" s="2"/>
    </row>
    <row r="24" spans="1:6" x14ac:dyDescent="0.2">
      <c r="A24" s="17">
        <v>14</v>
      </c>
      <c r="B24" s="18" t="s">
        <v>18</v>
      </c>
      <c r="C24" s="62">
        <v>0</v>
      </c>
      <c r="D24" s="67">
        <v>0</v>
      </c>
      <c r="E24" s="217">
        <f t="shared" si="0"/>
        <v>0</v>
      </c>
      <c r="F24" s="2"/>
    </row>
    <row r="25" spans="1:6" ht="13.5" thickBot="1" x14ac:dyDescent="0.25">
      <c r="A25" s="19">
        <v>15</v>
      </c>
      <c r="B25" s="20" t="s">
        <v>19</v>
      </c>
      <c r="C25" s="59">
        <v>2</v>
      </c>
      <c r="D25" s="66">
        <v>18</v>
      </c>
      <c r="E25" s="298">
        <f t="shared" si="0"/>
        <v>20</v>
      </c>
      <c r="F25" s="2"/>
    </row>
    <row r="26" spans="1:6" x14ac:dyDescent="0.2">
      <c r="A26" s="299"/>
      <c r="B26" s="304" t="s">
        <v>159</v>
      </c>
      <c r="C26" s="249">
        <f>SUM(C11:C25)</f>
        <v>5</v>
      </c>
      <c r="D26" s="300">
        <f>SUM(D11:D25)</f>
        <v>52</v>
      </c>
      <c r="E26" s="301">
        <f>SUM(E11:E25)</f>
        <v>57</v>
      </c>
      <c r="F26" s="22"/>
    </row>
    <row r="27" spans="1:6" s="45" customFormat="1" x14ac:dyDescent="0.2">
      <c r="A27" s="302"/>
      <c r="B27" s="305" t="s">
        <v>147</v>
      </c>
      <c r="C27" s="62">
        <v>49</v>
      </c>
      <c r="D27" s="60">
        <v>86.2</v>
      </c>
      <c r="E27" s="306">
        <v>135.19999999999999</v>
      </c>
      <c r="F27" s="22"/>
    </row>
    <row r="28" spans="1:6" s="45" customFormat="1" x14ac:dyDescent="0.2">
      <c r="A28" s="302"/>
      <c r="B28" s="305" t="s">
        <v>144</v>
      </c>
      <c r="C28" s="62">
        <v>25</v>
      </c>
      <c r="D28" s="60">
        <v>65</v>
      </c>
      <c r="E28" s="306">
        <v>90</v>
      </c>
      <c r="F28" s="22"/>
    </row>
    <row r="29" spans="1:6" s="45" customFormat="1" x14ac:dyDescent="0.2">
      <c r="A29" s="302"/>
      <c r="B29" s="305" t="s">
        <v>125</v>
      </c>
      <c r="C29" s="251">
        <v>19</v>
      </c>
      <c r="D29" s="307">
        <v>7.5</v>
      </c>
      <c r="E29" s="306">
        <v>26.5</v>
      </c>
      <c r="F29" s="22"/>
    </row>
    <row r="30" spans="1:6" s="45" customFormat="1" x14ac:dyDescent="0.2">
      <c r="A30" s="302"/>
      <c r="B30" s="305" t="s">
        <v>106</v>
      </c>
      <c r="C30" s="251">
        <v>42</v>
      </c>
      <c r="D30" s="250">
        <v>67</v>
      </c>
      <c r="E30" s="252">
        <v>109</v>
      </c>
      <c r="F30" s="22"/>
    </row>
    <row r="31" spans="1:6" x14ac:dyDescent="0.2">
      <c r="A31" s="302"/>
      <c r="B31" s="305" t="s">
        <v>23</v>
      </c>
      <c r="C31" s="251">
        <v>34</v>
      </c>
      <c r="D31" s="250">
        <v>85</v>
      </c>
      <c r="E31" s="252">
        <v>119</v>
      </c>
      <c r="F31" s="22"/>
    </row>
    <row r="32" spans="1:6" ht="13.5" thickBot="1" x14ac:dyDescent="0.25">
      <c r="A32" s="303"/>
      <c r="B32" s="308" t="s">
        <v>20</v>
      </c>
      <c r="C32" s="253">
        <v>36</v>
      </c>
      <c r="D32" s="254">
        <v>27</v>
      </c>
      <c r="E32" s="255">
        <v>63</v>
      </c>
      <c r="F32" s="22"/>
    </row>
    <row r="33" spans="1:6" x14ac:dyDescent="0.2">
      <c r="A33" s="4" t="s">
        <v>73</v>
      </c>
      <c r="B33" s="2"/>
      <c r="C33" s="2"/>
      <c r="D33" s="2"/>
      <c r="E33" s="2"/>
      <c r="F33" s="2"/>
    </row>
    <row r="36" spans="1:6" x14ac:dyDescent="0.2">
      <c r="E36" t="s">
        <v>105</v>
      </c>
    </row>
    <row r="40" spans="1:6" x14ac:dyDescent="0.2">
      <c r="C40" t="s">
        <v>105</v>
      </c>
    </row>
    <row r="41" spans="1:6" x14ac:dyDescent="0.2">
      <c r="C41" t="s">
        <v>105</v>
      </c>
    </row>
  </sheetData>
  <customSheetViews>
    <customSheetView guid="{2F486E5F-9F05-4263-BAA5-832A9B7A71CC}">
      <selection activeCell="H10" sqref="H10:J10"/>
      <pageMargins left="0.70866141732283516" right="0.70866141732283516" top="0.78740157480315021" bottom="0.78740157480315021" header="0.31496062992126012" footer="0.31496062992126012"/>
      <printOptions horizontalCentered="1" verticalCentered="1"/>
      <pageSetup paperSize="9" fitToWidth="0" fitToHeight="0" orientation="landscape" r:id="rId1"/>
      <headerFooter>
        <oddHeader>&amp;R&amp;T</oddHeader>
        <oddFooter>&amp;L&amp;F&amp;CDato skrevet ut: &amp;D&amp;RTERTIALSTATISTIKK - 2. TERTIAL 2011</oddFooter>
      </headerFooter>
    </customSheetView>
  </customSheetView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r:id="rId2"/>
  <headerFooter alignWithMargins="0">
    <oddHeader>&amp;R&amp;T</oddHeader>
    <oddFooter>&amp;L&amp;F&amp;RÅRSSTATISTIKK 2016</oddFooter>
  </headerFooter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view="pageLayout" zoomScaleNormal="100" workbookViewId="0">
      <selection activeCell="F9" sqref="F9"/>
    </sheetView>
  </sheetViews>
  <sheetFormatPr baseColWidth="10" defaultRowHeight="12.75" x14ac:dyDescent="0.2"/>
  <cols>
    <col min="2" max="2" width="23" customWidth="1"/>
    <col min="3" max="3" width="15.42578125" customWidth="1"/>
    <col min="4" max="4" width="14.7109375" customWidth="1"/>
  </cols>
  <sheetData>
    <row r="1" spans="1:20" x14ac:dyDescent="0.2">
      <c r="A1" s="1" t="s">
        <v>0</v>
      </c>
      <c r="B1" s="2"/>
      <c r="C1" s="2"/>
      <c r="D1" s="2"/>
      <c r="E1" s="2"/>
    </row>
    <row r="2" spans="1:20" x14ac:dyDescent="0.2">
      <c r="A2" s="4"/>
      <c r="B2" s="2"/>
      <c r="C2" s="2"/>
      <c r="D2" s="2"/>
      <c r="E2" s="2"/>
    </row>
    <row r="3" spans="1:20" x14ac:dyDescent="0.2">
      <c r="A3" s="1" t="str">
        <f>A8</f>
        <v>Tabell 2A - 2-A -  Norskkurs for barnehageansatte</v>
      </c>
      <c r="B3" s="2"/>
      <c r="C3" s="2"/>
      <c r="D3" s="2"/>
      <c r="E3" s="2"/>
    </row>
    <row r="4" spans="1:20" x14ac:dyDescent="0.2">
      <c r="A4" s="1"/>
      <c r="B4" s="2"/>
      <c r="C4" s="2"/>
      <c r="D4" s="2"/>
      <c r="E4" s="2"/>
    </row>
    <row r="5" spans="1:20" x14ac:dyDescent="0.2">
      <c r="A5" s="1"/>
      <c r="B5" s="2"/>
      <c r="C5" s="2"/>
      <c r="D5" s="2"/>
      <c r="E5" s="2"/>
    </row>
    <row r="6" spans="1:20" x14ac:dyDescent="0.2">
      <c r="A6" s="1"/>
      <c r="B6" s="2"/>
      <c r="C6" s="2"/>
      <c r="D6" s="2"/>
      <c r="E6" s="2"/>
    </row>
    <row r="7" spans="1:20" x14ac:dyDescent="0.2">
      <c r="A7" s="4"/>
      <c r="B7" s="2"/>
      <c r="C7" s="2"/>
      <c r="D7" s="2"/>
      <c r="E7" s="2"/>
    </row>
    <row r="8" spans="1:20" ht="27.75" customHeight="1" thickBot="1" x14ac:dyDescent="0.25">
      <c r="A8" s="5" t="s">
        <v>139</v>
      </c>
      <c r="B8" s="6"/>
      <c r="C8" s="6"/>
      <c r="D8" s="6"/>
      <c r="E8" s="6"/>
    </row>
    <row r="9" spans="1:20" ht="60.75" thickBot="1" x14ac:dyDescent="0.25">
      <c r="A9" s="56" t="s">
        <v>3</v>
      </c>
      <c r="B9" s="56" t="s">
        <v>4</v>
      </c>
      <c r="C9" s="68" t="s">
        <v>146</v>
      </c>
      <c r="D9" s="65" t="s">
        <v>148</v>
      </c>
      <c r="E9" s="6"/>
    </row>
    <row r="10" spans="1:20" x14ac:dyDescent="0.2">
      <c r="A10" s="61">
        <v>1</v>
      </c>
      <c r="B10" s="57" t="s">
        <v>5</v>
      </c>
      <c r="C10" s="63">
        <v>40</v>
      </c>
      <c r="D10" s="64">
        <v>34</v>
      </c>
      <c r="E10" s="2"/>
    </row>
    <row r="11" spans="1:20" x14ac:dyDescent="0.2">
      <c r="A11" s="69">
        <v>2</v>
      </c>
      <c r="B11" s="58" t="s">
        <v>6</v>
      </c>
      <c r="C11" s="62">
        <v>34</v>
      </c>
      <c r="D11" s="67">
        <v>8</v>
      </c>
      <c r="E11" s="2"/>
      <c r="F11" s="45"/>
    </row>
    <row r="12" spans="1:20" x14ac:dyDescent="0.2">
      <c r="A12" s="69">
        <v>3</v>
      </c>
      <c r="B12" s="58" t="s">
        <v>7</v>
      </c>
      <c r="C12" s="62">
        <v>6</v>
      </c>
      <c r="D12" s="67">
        <v>6</v>
      </c>
      <c r="E12" s="2"/>
      <c r="F12" s="45"/>
      <c r="J12" t="s">
        <v>105</v>
      </c>
    </row>
    <row r="13" spans="1:20" x14ac:dyDescent="0.2">
      <c r="A13" s="69">
        <v>4</v>
      </c>
      <c r="B13" s="58" t="s">
        <v>8</v>
      </c>
      <c r="C13" s="62">
        <v>0</v>
      </c>
      <c r="D13" s="67">
        <v>0</v>
      </c>
      <c r="E13" s="2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</row>
    <row r="14" spans="1:20" x14ac:dyDescent="0.2">
      <c r="A14" s="69">
        <v>5</v>
      </c>
      <c r="B14" s="58" t="s">
        <v>9</v>
      </c>
      <c r="C14" s="62">
        <v>0</v>
      </c>
      <c r="D14" s="67">
        <v>0</v>
      </c>
      <c r="E14" s="2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 x14ac:dyDescent="0.2">
      <c r="A15" s="69">
        <v>6</v>
      </c>
      <c r="B15" s="58" t="s">
        <v>10</v>
      </c>
      <c r="C15" s="62">
        <v>16</v>
      </c>
      <c r="D15" s="67">
        <v>3</v>
      </c>
      <c r="E15" s="2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 x14ac:dyDescent="0.2">
      <c r="A16" s="69">
        <v>7</v>
      </c>
      <c r="B16" s="58" t="s">
        <v>11</v>
      </c>
      <c r="C16" s="62">
        <v>13</v>
      </c>
      <c r="D16" s="67">
        <v>4</v>
      </c>
      <c r="E16" s="2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0" x14ac:dyDescent="0.2">
      <c r="A17" s="69">
        <v>8</v>
      </c>
      <c r="B17" s="58" t="s">
        <v>12</v>
      </c>
      <c r="C17" s="62">
        <v>0</v>
      </c>
      <c r="D17" s="67">
        <v>0</v>
      </c>
      <c r="E17" s="2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0" x14ac:dyDescent="0.2">
      <c r="A18" s="69">
        <v>9</v>
      </c>
      <c r="B18" s="58" t="s">
        <v>13</v>
      </c>
      <c r="C18" s="62">
        <v>20</v>
      </c>
      <c r="D18" s="67">
        <v>1</v>
      </c>
      <c r="E18" s="2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 x14ac:dyDescent="0.2">
      <c r="A19" s="69">
        <v>10</v>
      </c>
      <c r="B19" s="58" t="s">
        <v>14</v>
      </c>
      <c r="C19" s="62">
        <v>0</v>
      </c>
      <c r="D19" s="67">
        <v>0</v>
      </c>
      <c r="E19" s="2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1:20" x14ac:dyDescent="0.2">
      <c r="A20" s="69">
        <v>11</v>
      </c>
      <c r="B20" s="58" t="s">
        <v>15</v>
      </c>
      <c r="C20" s="62">
        <v>30</v>
      </c>
      <c r="D20" s="67">
        <v>12</v>
      </c>
      <c r="E20" s="2"/>
    </row>
    <row r="21" spans="1:20" x14ac:dyDescent="0.2">
      <c r="A21" s="69">
        <v>12</v>
      </c>
      <c r="B21" s="58" t="s">
        <v>16</v>
      </c>
      <c r="C21" s="62">
        <v>11</v>
      </c>
      <c r="D21" s="67">
        <v>16</v>
      </c>
      <c r="E21" s="2"/>
    </row>
    <row r="22" spans="1:20" x14ac:dyDescent="0.2">
      <c r="A22" s="69">
        <v>13</v>
      </c>
      <c r="B22" s="58" t="s">
        <v>17</v>
      </c>
      <c r="C22" s="62">
        <v>19</v>
      </c>
      <c r="D22" s="67">
        <v>26</v>
      </c>
      <c r="E22" s="2"/>
      <c r="G22" t="s">
        <v>105</v>
      </c>
    </row>
    <row r="23" spans="1:20" x14ac:dyDescent="0.2">
      <c r="A23" s="69">
        <v>14</v>
      </c>
      <c r="B23" s="58" t="s">
        <v>18</v>
      </c>
      <c r="C23" s="62">
        <v>19</v>
      </c>
      <c r="D23" s="67">
        <v>10</v>
      </c>
      <c r="E23" s="2"/>
    </row>
    <row r="24" spans="1:20" ht="13.5" thickBot="1" x14ac:dyDescent="0.25">
      <c r="A24" s="309">
        <v>15</v>
      </c>
      <c r="B24" s="310" t="s">
        <v>19</v>
      </c>
      <c r="C24" s="243">
        <v>20</v>
      </c>
      <c r="D24" s="297">
        <v>16</v>
      </c>
      <c r="E24" s="2"/>
      <c r="K24" t="s">
        <v>105</v>
      </c>
      <c r="M24" t="s">
        <v>105</v>
      </c>
    </row>
    <row r="25" spans="1:20" s="45" customFormat="1" x14ac:dyDescent="0.2">
      <c r="A25" s="313"/>
      <c r="B25" s="262" t="s">
        <v>162</v>
      </c>
      <c r="C25" s="318">
        <f>SUM(C10:C24)</f>
        <v>228</v>
      </c>
      <c r="D25" s="301">
        <f>SUM(D10:D24)</f>
        <v>136</v>
      </c>
      <c r="E25" s="2"/>
    </row>
    <row r="26" spans="1:20" x14ac:dyDescent="0.2">
      <c r="A26" s="314"/>
      <c r="B26" s="265" t="s">
        <v>149</v>
      </c>
      <c r="C26" s="316">
        <v>242</v>
      </c>
      <c r="D26" s="306">
        <v>149</v>
      </c>
      <c r="E26" s="22"/>
    </row>
    <row r="27" spans="1:20" s="45" customFormat="1" x14ac:dyDescent="0.2">
      <c r="A27" s="314"/>
      <c r="B27" s="265" t="s">
        <v>145</v>
      </c>
      <c r="C27" s="316">
        <v>325</v>
      </c>
      <c r="D27" s="306">
        <v>212</v>
      </c>
      <c r="E27" s="22"/>
    </row>
    <row r="28" spans="1:20" s="45" customFormat="1" ht="13.5" thickBot="1" x14ac:dyDescent="0.25">
      <c r="A28" s="315"/>
      <c r="B28" s="267" t="s">
        <v>140</v>
      </c>
      <c r="C28" s="317">
        <v>378</v>
      </c>
      <c r="D28" s="312">
        <v>163</v>
      </c>
      <c r="E28" s="22"/>
    </row>
    <row r="29" spans="1:20" x14ac:dyDescent="0.2">
      <c r="A29" t="s">
        <v>141</v>
      </c>
    </row>
    <row r="33" spans="2:2" x14ac:dyDescent="0.2">
      <c r="B33" t="s">
        <v>105</v>
      </c>
    </row>
  </sheetData>
  <pageMargins left="0.39370078740157505" right="0.39370078740157505" top="0.78740157480314998" bottom="0.59055118110236204" header="0.5" footer="0.5"/>
  <pageSetup paperSize="9" orientation="portrait" r:id="rId1"/>
  <headerFooter alignWithMargins="0">
    <oddHeader>&amp;R&amp;T</oddHeader>
    <oddFooter>&amp;L&amp;F&amp;RÅRSSTATISTIKK 2016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/>
  <dimension ref="A1:AH36"/>
  <sheetViews>
    <sheetView workbookViewId="0">
      <selection activeCell="F29" sqref="F29"/>
    </sheetView>
  </sheetViews>
  <sheetFormatPr baseColWidth="10" defaultRowHeight="12.75" x14ac:dyDescent="0.2"/>
  <cols>
    <col min="1" max="1" width="23.5703125" style="36" customWidth="1"/>
    <col min="2" max="2" width="10.7109375" style="43" customWidth="1"/>
    <col min="3" max="19" width="8.7109375" style="44" customWidth="1"/>
    <col min="20" max="20" width="3.28515625" style="36" customWidth="1"/>
    <col min="21" max="27" width="8.28515625" style="36" customWidth="1"/>
    <col min="28" max="28" width="4.7109375" style="36" customWidth="1"/>
    <col min="29" max="34" width="7.7109375" style="36" customWidth="1"/>
    <col min="35" max="16384" width="11.42578125" style="36"/>
  </cols>
  <sheetData>
    <row r="1" spans="1:27" x14ac:dyDescent="0.2">
      <c r="A1" s="35" t="s">
        <v>163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218"/>
      <c r="O1" s="218"/>
      <c r="P1" s="219" t="s">
        <v>150</v>
      </c>
      <c r="Q1" s="218"/>
      <c r="R1" s="218"/>
      <c r="S1" s="218"/>
    </row>
    <row r="2" spans="1:27" x14ac:dyDescent="0.2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U2" s="37" t="s">
        <v>151</v>
      </c>
    </row>
    <row r="3" spans="1:27" s="40" customFormat="1" ht="18" customHeight="1" x14ac:dyDescent="0.2">
      <c r="A3" s="222"/>
      <c r="B3" s="38" t="s">
        <v>74</v>
      </c>
      <c r="C3" s="39" t="s">
        <v>75</v>
      </c>
      <c r="D3" s="39" t="s">
        <v>76</v>
      </c>
      <c r="E3" s="39" t="s">
        <v>77</v>
      </c>
      <c r="F3" s="39" t="s">
        <v>78</v>
      </c>
      <c r="G3" s="39" t="s">
        <v>79</v>
      </c>
      <c r="H3" s="39" t="s">
        <v>80</v>
      </c>
      <c r="I3" s="39" t="s">
        <v>81</v>
      </c>
      <c r="J3" s="39" t="s">
        <v>82</v>
      </c>
      <c r="K3" s="39" t="s">
        <v>83</v>
      </c>
      <c r="L3" s="39" t="s">
        <v>84</v>
      </c>
      <c r="M3" s="39" t="s">
        <v>85</v>
      </c>
      <c r="N3" s="39" t="s">
        <v>118</v>
      </c>
      <c r="O3" s="39" t="s">
        <v>119</v>
      </c>
      <c r="P3" s="39" t="s">
        <v>120</v>
      </c>
      <c r="Q3" s="39" t="s">
        <v>121</v>
      </c>
      <c r="R3" s="39" t="s">
        <v>164</v>
      </c>
      <c r="S3" s="39" t="s">
        <v>165</v>
      </c>
      <c r="U3" s="39" t="s">
        <v>118</v>
      </c>
      <c r="V3" s="39" t="s">
        <v>119</v>
      </c>
      <c r="W3" s="39" t="s">
        <v>120</v>
      </c>
      <c r="X3" s="39" t="s">
        <v>121</v>
      </c>
      <c r="Y3" s="39" t="s">
        <v>164</v>
      </c>
      <c r="Z3" s="39" t="s">
        <v>165</v>
      </c>
      <c r="AA3" s="39" t="s">
        <v>2</v>
      </c>
    </row>
    <row r="4" spans="1:27" ht="18" customHeight="1" x14ac:dyDescent="0.2">
      <c r="A4" s="223" t="s">
        <v>86</v>
      </c>
      <c r="B4" s="224">
        <v>666818</v>
      </c>
      <c r="C4" s="225">
        <v>9681</v>
      </c>
      <c r="D4" s="225">
        <v>41897</v>
      </c>
      <c r="E4" s="225">
        <v>49698</v>
      </c>
      <c r="F4" s="225">
        <v>17944</v>
      </c>
      <c r="G4" s="225">
        <v>12011</v>
      </c>
      <c r="H4" s="225">
        <v>12521</v>
      </c>
      <c r="I4" s="225">
        <v>45945</v>
      </c>
      <c r="J4" s="225">
        <v>72676</v>
      </c>
      <c r="K4" s="225">
        <v>125526</v>
      </c>
      <c r="L4" s="225">
        <v>93715</v>
      </c>
      <c r="M4" s="225">
        <v>113631</v>
      </c>
      <c r="N4" s="225">
        <v>37555</v>
      </c>
      <c r="O4" s="225">
        <v>13032</v>
      </c>
      <c r="P4" s="225">
        <v>9159</v>
      </c>
      <c r="Q4" s="225">
        <v>6854</v>
      </c>
      <c r="R4" s="225">
        <v>3704</v>
      </c>
      <c r="S4" s="225">
        <v>1269</v>
      </c>
      <c r="U4" s="225">
        <v>36</v>
      </c>
      <c r="V4" s="225">
        <v>21</v>
      </c>
      <c r="W4" s="225">
        <v>12</v>
      </c>
      <c r="X4" s="225">
        <v>7</v>
      </c>
      <c r="Y4" s="225">
        <v>5</v>
      </c>
      <c r="Z4" s="225">
        <v>5</v>
      </c>
      <c r="AA4" s="225">
        <v>86</v>
      </c>
    </row>
    <row r="5" spans="1:27" s="41" customFormat="1" ht="18" customHeight="1" x14ac:dyDescent="0.2">
      <c r="A5" s="226" t="s">
        <v>87</v>
      </c>
      <c r="B5" s="227">
        <v>53249</v>
      </c>
      <c r="C5" s="228">
        <v>974</v>
      </c>
      <c r="D5" s="228">
        <v>3578</v>
      </c>
      <c r="E5" s="228">
        <v>3094</v>
      </c>
      <c r="F5" s="228">
        <v>897</v>
      </c>
      <c r="G5" s="228">
        <v>623</v>
      </c>
      <c r="H5" s="228">
        <v>717</v>
      </c>
      <c r="I5" s="228">
        <v>3601</v>
      </c>
      <c r="J5" s="228">
        <v>7736</v>
      </c>
      <c r="K5" s="228">
        <v>13950</v>
      </c>
      <c r="L5" s="228">
        <v>7637</v>
      </c>
      <c r="M5" s="228">
        <v>7404</v>
      </c>
      <c r="N5" s="229">
        <v>1846</v>
      </c>
      <c r="O5" s="229">
        <v>484</v>
      </c>
      <c r="P5" s="229">
        <v>305</v>
      </c>
      <c r="Q5" s="229">
        <v>214</v>
      </c>
      <c r="R5" s="229">
        <v>148</v>
      </c>
      <c r="S5" s="229">
        <v>41</v>
      </c>
      <c r="U5" s="36">
        <v>5</v>
      </c>
      <c r="V5" s="36">
        <v>-1</v>
      </c>
      <c r="W5" s="36">
        <v>1</v>
      </c>
      <c r="X5" s="36">
        <v>6</v>
      </c>
      <c r="Y5" s="36">
        <v>-4</v>
      </c>
      <c r="Z5" s="36">
        <v>1</v>
      </c>
      <c r="AA5" s="230">
        <v>8</v>
      </c>
    </row>
    <row r="6" spans="1:27" s="41" customFormat="1" x14ac:dyDescent="0.2">
      <c r="A6" s="226" t="s">
        <v>88</v>
      </c>
      <c r="B6" s="227">
        <v>57494</v>
      </c>
      <c r="C6" s="228">
        <v>1040</v>
      </c>
      <c r="D6" s="228">
        <v>3338</v>
      </c>
      <c r="E6" s="228">
        <v>2571</v>
      </c>
      <c r="F6" s="228">
        <v>784</v>
      </c>
      <c r="G6" s="228">
        <v>506</v>
      </c>
      <c r="H6" s="228">
        <v>614</v>
      </c>
      <c r="I6" s="228">
        <v>5200</v>
      </c>
      <c r="J6" s="228">
        <v>10787</v>
      </c>
      <c r="K6" s="228">
        <v>15881</v>
      </c>
      <c r="L6" s="228">
        <v>7325</v>
      </c>
      <c r="M6" s="228">
        <v>6573</v>
      </c>
      <c r="N6" s="229">
        <v>1679</v>
      </c>
      <c r="O6" s="229">
        <v>487</v>
      </c>
      <c r="P6" s="229">
        <v>270</v>
      </c>
      <c r="Q6" s="229">
        <v>223</v>
      </c>
      <c r="R6" s="229">
        <v>142</v>
      </c>
      <c r="S6" s="229">
        <v>74</v>
      </c>
      <c r="U6" s="36">
        <v>2</v>
      </c>
      <c r="V6" s="36">
        <v>-9</v>
      </c>
      <c r="W6" s="36">
        <v>-3</v>
      </c>
      <c r="X6" s="36">
        <v>-24</v>
      </c>
      <c r="Y6" s="36">
        <v>-27</v>
      </c>
      <c r="Z6" s="36">
        <v>-12</v>
      </c>
      <c r="AA6" s="230">
        <v>-73</v>
      </c>
    </row>
    <row r="7" spans="1:27" s="41" customFormat="1" x14ac:dyDescent="0.2">
      <c r="A7" s="226" t="s">
        <v>89</v>
      </c>
      <c r="B7" s="227">
        <v>42389</v>
      </c>
      <c r="C7" s="228">
        <v>885</v>
      </c>
      <c r="D7" s="228">
        <v>2652</v>
      </c>
      <c r="E7" s="228">
        <v>1685</v>
      </c>
      <c r="F7" s="228">
        <v>467</v>
      </c>
      <c r="G7" s="228">
        <v>312</v>
      </c>
      <c r="H7" s="228">
        <v>477</v>
      </c>
      <c r="I7" s="228">
        <v>3444</v>
      </c>
      <c r="J7" s="228">
        <v>7998</v>
      </c>
      <c r="K7" s="228">
        <v>11620</v>
      </c>
      <c r="L7" s="228">
        <v>5029</v>
      </c>
      <c r="M7" s="228">
        <v>5111</v>
      </c>
      <c r="N7" s="229">
        <v>1595</v>
      </c>
      <c r="O7" s="229">
        <v>441</v>
      </c>
      <c r="P7" s="229">
        <v>274</v>
      </c>
      <c r="Q7" s="229">
        <v>198</v>
      </c>
      <c r="R7" s="229">
        <v>136</v>
      </c>
      <c r="S7" s="229">
        <v>65</v>
      </c>
      <c r="U7" s="36">
        <v>-3</v>
      </c>
      <c r="V7" s="36">
        <v>-7</v>
      </c>
      <c r="W7" s="36">
        <v>-6</v>
      </c>
      <c r="X7" s="36">
        <v>-20</v>
      </c>
      <c r="Y7" s="36">
        <v>-14</v>
      </c>
      <c r="Z7" s="36">
        <v>-3</v>
      </c>
      <c r="AA7" s="230">
        <v>-53</v>
      </c>
    </row>
    <row r="8" spans="1:27" s="41" customFormat="1" x14ac:dyDescent="0.2">
      <c r="A8" s="226" t="s">
        <v>90</v>
      </c>
      <c r="B8" s="227">
        <v>38869</v>
      </c>
      <c r="C8" s="228">
        <v>557</v>
      </c>
      <c r="D8" s="228">
        <v>1753</v>
      </c>
      <c r="E8" s="228">
        <v>1482</v>
      </c>
      <c r="F8" s="228">
        <v>488</v>
      </c>
      <c r="G8" s="228">
        <v>332</v>
      </c>
      <c r="H8" s="228">
        <v>455</v>
      </c>
      <c r="I8" s="228">
        <v>4156</v>
      </c>
      <c r="J8" s="228">
        <v>7896</v>
      </c>
      <c r="K8" s="228">
        <v>9653</v>
      </c>
      <c r="L8" s="228">
        <v>4696</v>
      </c>
      <c r="M8" s="228">
        <v>4749</v>
      </c>
      <c r="N8" s="229">
        <v>1469</v>
      </c>
      <c r="O8" s="229">
        <v>492</v>
      </c>
      <c r="P8" s="229">
        <v>282</v>
      </c>
      <c r="Q8" s="229">
        <v>196</v>
      </c>
      <c r="R8" s="229">
        <v>144</v>
      </c>
      <c r="S8" s="229">
        <v>69</v>
      </c>
      <c r="U8" s="36">
        <v>-12</v>
      </c>
      <c r="V8" s="36">
        <v>-15</v>
      </c>
      <c r="W8" s="36">
        <v>-16</v>
      </c>
      <c r="X8" s="36">
        <v>-33</v>
      </c>
      <c r="Y8" s="36">
        <v>-21</v>
      </c>
      <c r="Z8" s="36">
        <v>-29</v>
      </c>
      <c r="AA8" s="230">
        <v>-126</v>
      </c>
    </row>
    <row r="9" spans="1:27" s="41" customFormat="1" x14ac:dyDescent="0.2">
      <c r="A9" s="226" t="s">
        <v>91</v>
      </c>
      <c r="B9" s="227">
        <v>57585</v>
      </c>
      <c r="C9" s="228">
        <v>713</v>
      </c>
      <c r="D9" s="228">
        <v>2315</v>
      </c>
      <c r="E9" s="228">
        <v>2240</v>
      </c>
      <c r="F9" s="228">
        <v>803</v>
      </c>
      <c r="G9" s="228">
        <v>603</v>
      </c>
      <c r="H9" s="228">
        <v>804</v>
      </c>
      <c r="I9" s="228">
        <v>5244</v>
      </c>
      <c r="J9" s="228">
        <v>9323</v>
      </c>
      <c r="K9" s="228">
        <v>11544</v>
      </c>
      <c r="L9" s="228">
        <v>6938</v>
      </c>
      <c r="M9" s="228">
        <v>9851</v>
      </c>
      <c r="N9" s="229">
        <v>3879</v>
      </c>
      <c r="O9" s="229">
        <v>1396</v>
      </c>
      <c r="P9" s="229">
        <v>835</v>
      </c>
      <c r="Q9" s="229">
        <v>631</v>
      </c>
      <c r="R9" s="229">
        <v>328</v>
      </c>
      <c r="S9" s="229">
        <v>138</v>
      </c>
      <c r="U9" s="36">
        <v>16</v>
      </c>
      <c r="V9" s="36">
        <v>14</v>
      </c>
      <c r="W9" s="36">
        <v>5</v>
      </c>
      <c r="X9" s="36">
        <v>10</v>
      </c>
      <c r="Y9" s="36">
        <v>-11</v>
      </c>
      <c r="Z9" s="36">
        <v>0</v>
      </c>
      <c r="AA9" s="230">
        <v>34</v>
      </c>
    </row>
    <row r="10" spans="1:27" s="41" customFormat="1" ht="18" customHeight="1" x14ac:dyDescent="0.2">
      <c r="A10" s="226" t="s">
        <v>92</v>
      </c>
      <c r="B10" s="227">
        <v>33175</v>
      </c>
      <c r="C10" s="228">
        <v>419</v>
      </c>
      <c r="D10" s="228">
        <v>2124</v>
      </c>
      <c r="E10" s="228">
        <v>2886</v>
      </c>
      <c r="F10" s="228">
        <v>1015</v>
      </c>
      <c r="G10" s="228">
        <v>628</v>
      </c>
      <c r="H10" s="228">
        <v>611</v>
      </c>
      <c r="I10" s="228">
        <v>1551</v>
      </c>
      <c r="J10" s="228">
        <v>2071</v>
      </c>
      <c r="K10" s="228">
        <v>4871</v>
      </c>
      <c r="L10" s="228">
        <v>4659</v>
      </c>
      <c r="M10" s="228">
        <v>6746</v>
      </c>
      <c r="N10" s="229">
        <v>2965</v>
      </c>
      <c r="O10" s="229">
        <v>1040</v>
      </c>
      <c r="P10" s="229">
        <v>698</v>
      </c>
      <c r="Q10" s="229">
        <v>505</v>
      </c>
      <c r="R10" s="229">
        <v>294</v>
      </c>
      <c r="S10" s="229">
        <v>92</v>
      </c>
      <c r="U10" s="36">
        <v>-18</v>
      </c>
      <c r="V10" s="36">
        <v>-2</v>
      </c>
      <c r="W10" s="36">
        <v>-15</v>
      </c>
      <c r="X10" s="36">
        <v>-15</v>
      </c>
      <c r="Y10" s="36">
        <v>-18</v>
      </c>
      <c r="Z10" s="36">
        <v>-14</v>
      </c>
      <c r="AA10" s="230">
        <v>-82</v>
      </c>
    </row>
    <row r="11" spans="1:27" s="41" customFormat="1" x14ac:dyDescent="0.2">
      <c r="A11" s="226" t="s">
        <v>93</v>
      </c>
      <c r="B11" s="227">
        <v>49183</v>
      </c>
      <c r="C11" s="228">
        <v>611</v>
      </c>
      <c r="D11" s="228">
        <v>3477</v>
      </c>
      <c r="E11" s="228">
        <v>4784</v>
      </c>
      <c r="F11" s="228">
        <v>1690</v>
      </c>
      <c r="G11" s="228">
        <v>1106</v>
      </c>
      <c r="H11" s="228">
        <v>1070</v>
      </c>
      <c r="I11" s="228">
        <v>2599</v>
      </c>
      <c r="J11" s="228">
        <v>2898</v>
      </c>
      <c r="K11" s="228">
        <v>6808</v>
      </c>
      <c r="L11" s="228">
        <v>7133</v>
      </c>
      <c r="M11" s="228">
        <v>9799</v>
      </c>
      <c r="N11" s="229">
        <v>3895</v>
      </c>
      <c r="O11" s="229">
        <v>1284</v>
      </c>
      <c r="P11" s="229">
        <v>834</v>
      </c>
      <c r="Q11" s="229">
        <v>687</v>
      </c>
      <c r="R11" s="229">
        <v>364</v>
      </c>
      <c r="S11" s="229">
        <v>144</v>
      </c>
      <c r="U11" s="36">
        <v>18</v>
      </c>
      <c r="V11" s="36">
        <v>16</v>
      </c>
      <c r="W11" s="36">
        <v>22</v>
      </c>
      <c r="X11" s="36">
        <v>61</v>
      </c>
      <c r="Y11" s="36">
        <v>56</v>
      </c>
      <c r="Z11" s="36">
        <v>51</v>
      </c>
      <c r="AA11" s="230">
        <v>224</v>
      </c>
    </row>
    <row r="12" spans="1:27" s="41" customFormat="1" x14ac:dyDescent="0.2">
      <c r="A12" s="226" t="s">
        <v>94</v>
      </c>
      <c r="B12" s="227">
        <v>51085</v>
      </c>
      <c r="C12" s="228">
        <v>613</v>
      </c>
      <c r="D12" s="228">
        <v>3311</v>
      </c>
      <c r="E12" s="228">
        <v>4753</v>
      </c>
      <c r="F12" s="228">
        <v>1736</v>
      </c>
      <c r="G12" s="228">
        <v>1104</v>
      </c>
      <c r="H12" s="228">
        <v>1175</v>
      </c>
      <c r="I12" s="228">
        <v>3893</v>
      </c>
      <c r="J12" s="228">
        <v>4119</v>
      </c>
      <c r="K12" s="228">
        <v>7345</v>
      </c>
      <c r="L12" s="228">
        <v>7595</v>
      </c>
      <c r="M12" s="228">
        <v>9333</v>
      </c>
      <c r="N12" s="229">
        <v>3121</v>
      </c>
      <c r="O12" s="229">
        <v>1087</v>
      </c>
      <c r="P12" s="229">
        <v>851</v>
      </c>
      <c r="Q12" s="229">
        <v>609</v>
      </c>
      <c r="R12" s="229">
        <v>331</v>
      </c>
      <c r="S12" s="229">
        <v>109</v>
      </c>
      <c r="U12" s="36">
        <v>23</v>
      </c>
      <c r="V12" s="36">
        <v>13</v>
      </c>
      <c r="W12" s="36">
        <v>18</v>
      </c>
      <c r="X12" s="36">
        <v>18</v>
      </c>
      <c r="Y12" s="36">
        <v>12</v>
      </c>
      <c r="Z12" s="36">
        <v>2</v>
      </c>
      <c r="AA12" s="230">
        <v>86</v>
      </c>
    </row>
    <row r="13" spans="1:27" s="41" customFormat="1" x14ac:dyDescent="0.2">
      <c r="A13" s="226" t="s">
        <v>95</v>
      </c>
      <c r="B13" s="227">
        <v>31508</v>
      </c>
      <c r="C13" s="228">
        <v>513</v>
      </c>
      <c r="D13" s="228">
        <v>2398</v>
      </c>
      <c r="E13" s="228">
        <v>2970</v>
      </c>
      <c r="F13" s="228">
        <v>1036</v>
      </c>
      <c r="G13" s="228">
        <v>645</v>
      </c>
      <c r="H13" s="228">
        <v>634</v>
      </c>
      <c r="I13" s="228">
        <v>1776</v>
      </c>
      <c r="J13" s="228">
        <v>2662</v>
      </c>
      <c r="K13" s="228">
        <v>5783</v>
      </c>
      <c r="L13" s="228">
        <v>4779</v>
      </c>
      <c r="M13" s="228">
        <v>5116</v>
      </c>
      <c r="N13" s="229">
        <v>1490</v>
      </c>
      <c r="O13" s="229">
        <v>584</v>
      </c>
      <c r="P13" s="229">
        <v>459</v>
      </c>
      <c r="Q13" s="229">
        <v>386</v>
      </c>
      <c r="R13" s="229">
        <v>213</v>
      </c>
      <c r="S13" s="229">
        <v>64</v>
      </c>
      <c r="U13" s="36">
        <v>-8</v>
      </c>
      <c r="V13" s="36">
        <v>-4</v>
      </c>
      <c r="W13" s="36">
        <v>6</v>
      </c>
      <c r="X13" s="36">
        <v>0</v>
      </c>
      <c r="Y13" s="36">
        <v>6</v>
      </c>
      <c r="Z13" s="36">
        <v>-2</v>
      </c>
      <c r="AA13" s="230">
        <v>-2</v>
      </c>
    </row>
    <row r="14" spans="1:27" s="41" customFormat="1" x14ac:dyDescent="0.2">
      <c r="A14" s="226" t="s">
        <v>96</v>
      </c>
      <c r="B14" s="227">
        <v>27465</v>
      </c>
      <c r="C14" s="228">
        <v>355</v>
      </c>
      <c r="D14" s="228">
        <v>1761</v>
      </c>
      <c r="E14" s="228">
        <v>2299</v>
      </c>
      <c r="F14" s="228">
        <v>939</v>
      </c>
      <c r="G14" s="228">
        <v>630</v>
      </c>
      <c r="H14" s="228">
        <v>648</v>
      </c>
      <c r="I14" s="228">
        <v>1671</v>
      </c>
      <c r="J14" s="228">
        <v>2041</v>
      </c>
      <c r="K14" s="228">
        <v>4238</v>
      </c>
      <c r="L14" s="228">
        <v>4151</v>
      </c>
      <c r="M14" s="228">
        <v>5431</v>
      </c>
      <c r="N14" s="229">
        <v>1651</v>
      </c>
      <c r="O14" s="229">
        <v>605</v>
      </c>
      <c r="P14" s="229">
        <v>506</v>
      </c>
      <c r="Q14" s="229">
        <v>340</v>
      </c>
      <c r="R14" s="229">
        <v>159</v>
      </c>
      <c r="S14" s="229">
        <v>40</v>
      </c>
      <c r="U14" s="36">
        <v>-15</v>
      </c>
      <c r="V14" s="36">
        <v>-12</v>
      </c>
      <c r="W14" s="36">
        <v>-15</v>
      </c>
      <c r="X14" s="36">
        <v>-22</v>
      </c>
      <c r="Y14" s="36">
        <v>-20</v>
      </c>
      <c r="Z14" s="36">
        <v>-20</v>
      </c>
      <c r="AA14" s="230">
        <v>-104</v>
      </c>
    </row>
    <row r="15" spans="1:27" s="41" customFormat="1" ht="18" customHeight="1" x14ac:dyDescent="0.2">
      <c r="A15" s="226" t="s">
        <v>97</v>
      </c>
      <c r="B15" s="227">
        <v>32427</v>
      </c>
      <c r="C15" s="228">
        <v>409</v>
      </c>
      <c r="D15" s="228">
        <v>2100</v>
      </c>
      <c r="E15" s="228">
        <v>3022</v>
      </c>
      <c r="F15" s="228">
        <v>1336</v>
      </c>
      <c r="G15" s="228">
        <v>961</v>
      </c>
      <c r="H15" s="228">
        <v>938</v>
      </c>
      <c r="I15" s="228">
        <v>2015</v>
      </c>
      <c r="J15" s="228">
        <v>2007</v>
      </c>
      <c r="K15" s="228">
        <v>4351</v>
      </c>
      <c r="L15" s="228">
        <v>4791</v>
      </c>
      <c r="M15" s="228">
        <v>6204</v>
      </c>
      <c r="N15" s="229">
        <v>2371</v>
      </c>
      <c r="O15" s="229">
        <v>908</v>
      </c>
      <c r="P15" s="229">
        <v>542</v>
      </c>
      <c r="Q15" s="229">
        <v>320</v>
      </c>
      <c r="R15" s="229">
        <v>124</v>
      </c>
      <c r="S15" s="229">
        <v>28</v>
      </c>
      <c r="U15" s="36">
        <v>0</v>
      </c>
      <c r="V15" s="36">
        <v>4</v>
      </c>
      <c r="W15" s="36">
        <v>-15</v>
      </c>
      <c r="X15" s="36">
        <v>-38</v>
      </c>
      <c r="Y15" s="36">
        <v>-31</v>
      </c>
      <c r="Z15" s="36">
        <v>-20</v>
      </c>
      <c r="AA15" s="230">
        <v>-100</v>
      </c>
    </row>
    <row r="16" spans="1:27" s="41" customFormat="1" x14ac:dyDescent="0.2">
      <c r="A16" s="226" t="s">
        <v>98</v>
      </c>
      <c r="B16" s="227">
        <v>49251</v>
      </c>
      <c r="C16" s="228">
        <v>696</v>
      </c>
      <c r="D16" s="228">
        <v>3408</v>
      </c>
      <c r="E16" s="228">
        <v>4195</v>
      </c>
      <c r="F16" s="228">
        <v>1653</v>
      </c>
      <c r="G16" s="228">
        <v>1132</v>
      </c>
      <c r="H16" s="228">
        <v>1096</v>
      </c>
      <c r="I16" s="228">
        <v>2959</v>
      </c>
      <c r="J16" s="228">
        <v>3793</v>
      </c>
      <c r="K16" s="228">
        <v>8151</v>
      </c>
      <c r="L16" s="228">
        <v>6910</v>
      </c>
      <c r="M16" s="228">
        <v>9355</v>
      </c>
      <c r="N16" s="229">
        <v>3249</v>
      </c>
      <c r="O16" s="229">
        <v>1084</v>
      </c>
      <c r="P16" s="229">
        <v>734</v>
      </c>
      <c r="Q16" s="229">
        <v>495</v>
      </c>
      <c r="R16" s="229">
        <v>251</v>
      </c>
      <c r="S16" s="229">
        <v>90</v>
      </c>
      <c r="U16" s="36">
        <v>0</v>
      </c>
      <c r="V16" s="36">
        <v>-4</v>
      </c>
      <c r="W16" s="36">
        <v>-14</v>
      </c>
      <c r="X16" s="36">
        <v>-20</v>
      </c>
      <c r="Y16" s="36">
        <v>-3</v>
      </c>
      <c r="Z16" s="36">
        <v>1</v>
      </c>
      <c r="AA16" s="230">
        <v>-40</v>
      </c>
    </row>
    <row r="17" spans="1:34" s="41" customFormat="1" x14ac:dyDescent="0.2">
      <c r="A17" s="226" t="s">
        <v>99</v>
      </c>
      <c r="B17" s="227">
        <v>50189</v>
      </c>
      <c r="C17" s="228">
        <v>721</v>
      </c>
      <c r="D17" s="228">
        <v>3410</v>
      </c>
      <c r="E17" s="228">
        <v>4706</v>
      </c>
      <c r="F17" s="228">
        <v>1587</v>
      </c>
      <c r="G17" s="228">
        <v>1109</v>
      </c>
      <c r="H17" s="228">
        <v>1020</v>
      </c>
      <c r="I17" s="228">
        <v>2448</v>
      </c>
      <c r="J17" s="228">
        <v>3328</v>
      </c>
      <c r="K17" s="228">
        <v>7605</v>
      </c>
      <c r="L17" s="228">
        <v>8022</v>
      </c>
      <c r="M17" s="228">
        <v>9360</v>
      </c>
      <c r="N17" s="229">
        <v>2743</v>
      </c>
      <c r="O17" s="229">
        <v>1264</v>
      </c>
      <c r="P17" s="229">
        <v>1262</v>
      </c>
      <c r="Q17" s="229">
        <v>1022</v>
      </c>
      <c r="R17" s="229">
        <v>457</v>
      </c>
      <c r="S17" s="229">
        <v>125</v>
      </c>
      <c r="U17" s="36">
        <v>2</v>
      </c>
      <c r="V17" s="36">
        <v>11</v>
      </c>
      <c r="W17" s="36">
        <v>26</v>
      </c>
      <c r="X17" s="36">
        <v>65</v>
      </c>
      <c r="Y17" s="36">
        <v>57</v>
      </c>
      <c r="Z17" s="36">
        <v>26</v>
      </c>
      <c r="AA17" s="230">
        <v>187</v>
      </c>
    </row>
    <row r="18" spans="1:34" s="41" customFormat="1" x14ac:dyDescent="0.2">
      <c r="A18" s="226" t="s">
        <v>100</v>
      </c>
      <c r="B18" s="227">
        <v>50769</v>
      </c>
      <c r="C18" s="228">
        <v>623</v>
      </c>
      <c r="D18" s="228">
        <v>3301</v>
      </c>
      <c r="E18" s="228">
        <v>4762</v>
      </c>
      <c r="F18" s="228">
        <v>1777</v>
      </c>
      <c r="G18" s="228">
        <v>1125</v>
      </c>
      <c r="H18" s="228">
        <v>1102</v>
      </c>
      <c r="I18" s="228">
        <v>2728</v>
      </c>
      <c r="J18" s="228">
        <v>3091</v>
      </c>
      <c r="K18" s="228">
        <v>7092</v>
      </c>
      <c r="L18" s="228">
        <v>7822</v>
      </c>
      <c r="M18" s="228">
        <v>10048</v>
      </c>
      <c r="N18" s="229">
        <v>3527</v>
      </c>
      <c r="O18" s="229">
        <v>1292</v>
      </c>
      <c r="P18" s="229">
        <v>983</v>
      </c>
      <c r="Q18" s="229">
        <v>820</v>
      </c>
      <c r="R18" s="229">
        <v>520</v>
      </c>
      <c r="S18" s="229">
        <v>156</v>
      </c>
      <c r="U18" s="36">
        <v>17</v>
      </c>
      <c r="V18" s="36">
        <v>13</v>
      </c>
      <c r="W18" s="36">
        <v>15</v>
      </c>
      <c r="X18" s="36">
        <v>18</v>
      </c>
      <c r="Y18" s="36">
        <v>35</v>
      </c>
      <c r="Z18" s="36">
        <v>26</v>
      </c>
      <c r="AA18" s="230">
        <v>124</v>
      </c>
    </row>
    <row r="19" spans="1:34" s="41" customFormat="1" x14ac:dyDescent="0.2">
      <c r="A19" s="226" t="s">
        <v>101</v>
      </c>
      <c r="B19" s="227">
        <v>38716</v>
      </c>
      <c r="C19" s="228">
        <v>541</v>
      </c>
      <c r="D19" s="228">
        <v>2824</v>
      </c>
      <c r="E19" s="228">
        <v>4009</v>
      </c>
      <c r="F19" s="228">
        <v>1668</v>
      </c>
      <c r="G19" s="228">
        <v>1155</v>
      </c>
      <c r="H19" s="228">
        <v>1128</v>
      </c>
      <c r="I19" s="228">
        <v>2477</v>
      </c>
      <c r="J19" s="228">
        <v>2524</v>
      </c>
      <c r="K19" s="228">
        <v>5716</v>
      </c>
      <c r="L19" s="228">
        <v>5508</v>
      </c>
      <c r="M19" s="228">
        <v>7959</v>
      </c>
      <c r="N19" s="229">
        <v>2010</v>
      </c>
      <c r="O19" s="229">
        <v>561</v>
      </c>
      <c r="P19" s="229">
        <v>316</v>
      </c>
      <c r="Q19" s="229">
        <v>201</v>
      </c>
      <c r="R19" s="229">
        <v>88</v>
      </c>
      <c r="S19" s="229">
        <v>31</v>
      </c>
      <c r="U19" s="319">
        <v>9</v>
      </c>
      <c r="V19" s="319">
        <v>4</v>
      </c>
      <c r="W19" s="319">
        <v>3</v>
      </c>
      <c r="X19" s="319">
        <v>1</v>
      </c>
      <c r="Y19" s="319">
        <v>-12</v>
      </c>
      <c r="Z19" s="319">
        <v>-2</v>
      </c>
      <c r="AA19" s="231">
        <v>3</v>
      </c>
      <c r="AC19" s="232"/>
      <c r="AD19" s="232"/>
      <c r="AE19" s="232"/>
      <c r="AF19" s="232"/>
      <c r="AG19" s="232"/>
      <c r="AH19" s="232"/>
    </row>
    <row r="20" spans="1:34" s="41" customFormat="1" ht="18" customHeight="1" x14ac:dyDescent="0.2">
      <c r="A20" s="233" t="s">
        <v>102</v>
      </c>
      <c r="B20" s="234">
        <v>3464</v>
      </c>
      <c r="C20" s="235">
        <v>11</v>
      </c>
      <c r="D20" s="235">
        <v>147</v>
      </c>
      <c r="E20" s="235">
        <v>240</v>
      </c>
      <c r="F20" s="235">
        <v>68</v>
      </c>
      <c r="G20" s="235">
        <v>40</v>
      </c>
      <c r="H20" s="235">
        <v>32</v>
      </c>
      <c r="I20" s="235">
        <v>183</v>
      </c>
      <c r="J20" s="235">
        <v>402</v>
      </c>
      <c r="K20" s="235">
        <v>918</v>
      </c>
      <c r="L20" s="235">
        <v>720</v>
      </c>
      <c r="M20" s="235">
        <v>592</v>
      </c>
      <c r="N20" s="236">
        <v>65</v>
      </c>
      <c r="O20" s="236">
        <v>23</v>
      </c>
      <c r="P20" s="236">
        <v>8</v>
      </c>
      <c r="Q20" s="236">
        <v>7</v>
      </c>
      <c r="R20" s="236">
        <v>5</v>
      </c>
      <c r="S20" s="236">
        <v>3</v>
      </c>
    </row>
    <row r="21" spans="1:34" s="41" customFormat="1" x14ac:dyDescent="0.2">
      <c r="A21" s="42" t="s">
        <v>166</v>
      </c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1:34" s="41" customFormat="1" x14ac:dyDescent="0.2">
      <c r="A22" s="237" t="s">
        <v>167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238"/>
      <c r="O22" s="238"/>
      <c r="P22" s="238"/>
      <c r="Q22" s="238"/>
      <c r="R22" s="238"/>
      <c r="S22" s="238"/>
    </row>
    <row r="23" spans="1:34" ht="36" x14ac:dyDescent="0.2">
      <c r="A23" s="320" t="s">
        <v>152</v>
      </c>
      <c r="B23" s="239">
        <v>27</v>
      </c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1">
        <v>10</v>
      </c>
      <c r="O23" s="241">
        <v>7</v>
      </c>
      <c r="P23" s="241">
        <v>3</v>
      </c>
      <c r="Q23" s="241">
        <v>4</v>
      </c>
      <c r="R23" s="241">
        <v>1</v>
      </c>
      <c r="S23" s="241">
        <v>2</v>
      </c>
      <c r="U23" s="41"/>
      <c r="V23" s="41"/>
      <c r="W23" s="41"/>
      <c r="X23" s="41"/>
      <c r="Y23" s="41"/>
      <c r="Z23" s="41"/>
    </row>
    <row r="33" spans="2:19" x14ac:dyDescent="0.2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</row>
    <row r="34" spans="2:19" x14ac:dyDescent="0.2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</row>
    <row r="35" spans="2:19" x14ac:dyDescent="0.2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</row>
    <row r="36" spans="2:19" x14ac:dyDescent="0.2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</row>
  </sheetData>
  <customSheetViews>
    <customSheetView guid="{2F486E5F-9F05-4263-BAA5-832A9B7A71CC}">
      <pageMargins left="0.78740157499999996" right="0.78740157499999996" top="0.984251969" bottom="0.984251969" header="0.5" footer="0.5"/>
      <pageSetup paperSize="9" scale="86" fitToWidth="0" fitToHeight="0" orientation="landscape" r:id="rId1"/>
      <headerFooter alignWithMargins="0">
        <oddFooter>&amp;RTERTIALSTATISTIKK - 2. TERTIAL 2011</oddFooter>
      </headerFooter>
    </customSheetView>
  </customSheetViews>
  <pageMargins left="0.78740157499999996" right="0.78740157499999996" top="0.984251969" bottom="0.984251969" header="0.5" footer="0.5"/>
  <pageSetup paperSize="9" scale="86" fitToWidth="0" fitToHeight="0" orientation="landscape" r:id="rId2"/>
  <headerFooter alignWithMargins="0">
    <oddFooter>&amp;RÅRSSTATISTIKK 2011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8</vt:i4>
      </vt:variant>
      <vt:variant>
        <vt:lpstr>Navngitte områder</vt:lpstr>
      </vt:variant>
      <vt:variant>
        <vt:i4>4</vt:i4>
      </vt:variant>
    </vt:vector>
  </HeadingPairs>
  <TitlesOfParts>
    <vt:vector size="12" baseType="lpstr">
      <vt:lpstr>Tab__2A-1-C_Dir__Spes_ped_hjelp</vt:lpstr>
      <vt:lpstr>Tab__2A-1-D_Barn_i_åpen_barneh_</vt:lpstr>
      <vt:lpstr>Tab__2A-1-F_Bosatt_andre_byd_</vt:lpstr>
      <vt:lpstr>Tab_2A-1-G_-Søkerliste_b_h_</vt:lpstr>
      <vt:lpstr>Tab 2A-1-J info.skjema</vt:lpstr>
      <vt:lpstr>Tab_2A-1-I_Ledig_kapasitet</vt:lpstr>
      <vt:lpstr>Tab 2A-2-A Norskkurs</vt:lpstr>
      <vt:lpstr>kriteriebefolkning</vt:lpstr>
      <vt:lpstr>kriteriebefolkning!Utskriftsområde</vt:lpstr>
      <vt:lpstr>'Tab__2A-1-C_Dir__Spes_ped_hjelp'!Utskriftsområde</vt:lpstr>
      <vt:lpstr>'Tab__2A-1-F_Bosatt_andre_byd_'!Utskriftsområde</vt:lpstr>
      <vt:lpstr>'Tab_2A-1-G_-Søkerliste_b_h_'!Utskriftsområde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Grethe Lied Felde</cp:lastModifiedBy>
  <cp:lastPrinted>2017-04-07T06:08:09Z</cp:lastPrinted>
  <dcterms:created xsi:type="dcterms:W3CDTF">2003-11-04T12:39:02Z</dcterms:created>
  <dcterms:modified xsi:type="dcterms:W3CDTF">2017-04-10T08:27:49Z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13:10:44</vt:lpwstr>
  </property>
</Properties>
</file>