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450" windowWidth="19440" windowHeight="11040" tabRatio="887" firstSheet="1" activeTab="1"/>
  </bookViews>
  <sheets>
    <sheet name="Tab__2A-1-C_Dir__Spes_ped_hjelp" sheetId="3" state="hidden" r:id="rId1"/>
    <sheet name="Tab__2A-1-D_Barn_i_åpen_barneh_" sheetId="4" r:id="rId2"/>
    <sheet name="Tab__2A-1-F_Bosatt_andre_byd_" sheetId="5" r:id="rId3"/>
    <sheet name="Tab_2A-1-G_-Søkerliste_b_h_" sheetId="6" state="hidden" r:id="rId4"/>
    <sheet name="Tab 2A-1-J info.skjema" sheetId="11" r:id="rId5"/>
    <sheet name="Tab_2A-1-I_Ledig_kapasitet" sheetId="8" r:id="rId6"/>
    <sheet name="Tab 2A-2-A Norskkurs" sheetId="10" r:id="rId7"/>
    <sheet name="kriteriebefolkning" sheetId="9" r:id="rId8"/>
  </sheets>
  <externalReferences>
    <externalReference r:id="rId9"/>
    <externalReference r:id="rId10"/>
  </externalReferences>
  <definedNames>
    <definedName name="tall1">'[1]MAL2T-2003B_XLS'!$G$7:$G$731</definedName>
    <definedName name="_xlnm.Print_Area" localSheetId="7">kriteriebefolkning!$A$1:$U$23</definedName>
    <definedName name="_xlnm.Print_Area" localSheetId="0">'Tab__2A-1-C_Dir__Spes_ped_hjelp'!$A$8:$E$35</definedName>
    <definedName name="_xlnm.Print_Area" localSheetId="1">'Tab__2A-1-D_Barn_i_åpen_barneh_'!$A$9:$F$32</definedName>
    <definedName name="_xlnm.Print_Area" localSheetId="2">'Tab__2A-1-F_Bosatt_andre_byd_'!$A$114:$S$138,'Tab__2A-1-F_Bosatt_andre_byd_'!$A$246:$S$270</definedName>
    <definedName name="_xlnm.Print_Area" localSheetId="3">'Tab_2A-1-G_-Søkerliste_b_h_'!$A$6:$AF$27</definedName>
    <definedName name="_xlnm.Print_Area" localSheetId="5">'Tab_2A-1-I_Ledig_kapasitet'!$A$9:$E$32</definedName>
    <definedName name="Z_2F486E5F_9F05_4263_BAA5_832A9B7A71CC_.wvu.PrintArea" localSheetId="7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'Tab__2A-1-D_Barn_i_åpen_barneh_'!$A$9:$F$26</definedName>
    <definedName name="Z_2F486E5F_9F05_4263_BAA5_832A9B7A71CC_.wvu.PrintArea" localSheetId="2" hidden="1">'Tab__2A-1-F_Bosatt_andre_byd_'!$A$9:$S$33,'Tab__2A-1-F_Bosatt_andre_byd_'!$A$36:$S$59,'Tab__2A-1-F_Bosatt_andre_byd_'!$A$62:$S$85,'Tab__2A-1-F_Bosatt_andre_byd_'!$A$88:$S$111,'Tab__2A-1-F_Bosatt_andre_byd_'!$A$115:$S$138,'Tab__2A-1-F_Bosatt_andre_byd_'!$A$141:$S$164,'Tab__2A-1-F_Bosatt_andre_byd_'!$A$167:$S$190,'Tab__2A-1-F_Bosatt_andre_byd_'!$A$193:$S$216,'Tab__2A-1-F_Bosatt_andre_byd_'!$A$220:$S$243,'Tab__2A-1-F_Bosatt_andre_byd_'!$A$247:$S$270</definedName>
    <definedName name="Z_2F486E5F_9F05_4263_BAA5_832A9B7A71CC_.wvu.PrintArea" localSheetId="3" hidden="1">'Tab_2A-1-G_-Søkerliste_b_h_'!$A$6:$AF$27</definedName>
    <definedName name="Z_2F486E5F_9F05_4263_BAA5_832A9B7A71CC_.wvu.PrintArea" localSheetId="5" hidden="1">'Tab_2A-1-I_Ledig_kapasitet'!$A$9:$E$32</definedName>
  </definedNames>
  <calcPr calcId="145621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</workbook>
</file>

<file path=xl/calcChain.xml><?xml version="1.0" encoding="utf-8"?>
<calcChain xmlns="http://schemas.openxmlformats.org/spreadsheetml/2006/main">
  <c r="H24" i="11" l="1"/>
  <c r="G24" i="11"/>
  <c r="D24" i="11"/>
  <c r="E24" i="11"/>
  <c r="F24" i="11"/>
  <c r="C24" i="11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B34" i="9"/>
  <c r="B33" i="9"/>
  <c r="B32" i="9"/>
  <c r="B31" i="9"/>
  <c r="B30" i="9"/>
  <c r="B29" i="9"/>
  <c r="B26" i="9"/>
  <c r="B23" i="9"/>
  <c r="R20" i="9"/>
  <c r="Q20" i="9"/>
  <c r="P20" i="9"/>
  <c r="O20" i="9"/>
  <c r="N20" i="9"/>
  <c r="B20" i="9" s="1"/>
  <c r="Y19" i="9"/>
  <c r="R19" i="9"/>
  <c r="Q19" i="9"/>
  <c r="P19" i="9"/>
  <c r="O19" i="9"/>
  <c r="N19" i="9"/>
  <c r="B19" i="9"/>
  <c r="Y18" i="9"/>
  <c r="R18" i="9"/>
  <c r="Q18" i="9"/>
  <c r="P18" i="9"/>
  <c r="B18" i="9" s="1"/>
  <c r="O18" i="9"/>
  <c r="N18" i="9"/>
  <c r="Y17" i="9"/>
  <c r="R17" i="9"/>
  <c r="Q17" i="9"/>
  <c r="P17" i="9"/>
  <c r="O17" i="9"/>
  <c r="N17" i="9"/>
  <c r="B17" i="9" s="1"/>
  <c r="Y16" i="9"/>
  <c r="R16" i="9"/>
  <c r="Q16" i="9"/>
  <c r="P16" i="9"/>
  <c r="O16" i="9"/>
  <c r="N16" i="9"/>
  <c r="B16" i="9" s="1"/>
  <c r="Y15" i="9"/>
  <c r="R15" i="9"/>
  <c r="Q15" i="9"/>
  <c r="P15" i="9"/>
  <c r="O15" i="9"/>
  <c r="N15" i="9"/>
  <c r="B15" i="9"/>
  <c r="Y14" i="9"/>
  <c r="R14" i="9"/>
  <c r="Q14" i="9"/>
  <c r="P14" i="9"/>
  <c r="B14" i="9" s="1"/>
  <c r="O14" i="9"/>
  <c r="N14" i="9"/>
  <c r="Y13" i="9"/>
  <c r="R13" i="9"/>
  <c r="Q13" i="9"/>
  <c r="P13" i="9"/>
  <c r="O13" i="9"/>
  <c r="B13" i="9" s="1"/>
  <c r="N13" i="9"/>
  <c r="Y12" i="9"/>
  <c r="R12" i="9"/>
  <c r="Q12" i="9"/>
  <c r="P12" i="9"/>
  <c r="O12" i="9"/>
  <c r="N12" i="9"/>
  <c r="B12" i="9" s="1"/>
  <c r="Y11" i="9"/>
  <c r="R11" i="9"/>
  <c r="Q11" i="9"/>
  <c r="P11" i="9"/>
  <c r="O11" i="9"/>
  <c r="N11" i="9"/>
  <c r="B11" i="9"/>
  <c r="Y10" i="9"/>
  <c r="R10" i="9"/>
  <c r="Q10" i="9"/>
  <c r="P10" i="9"/>
  <c r="B10" i="9" s="1"/>
  <c r="O10" i="9"/>
  <c r="N10" i="9"/>
  <c r="Y9" i="9"/>
  <c r="R9" i="9"/>
  <c r="Q9" i="9"/>
  <c r="P9" i="9"/>
  <c r="O9" i="9"/>
  <c r="B9" i="9" s="1"/>
  <c r="N9" i="9"/>
  <c r="Y8" i="9"/>
  <c r="R8" i="9"/>
  <c r="Q8" i="9"/>
  <c r="P8" i="9"/>
  <c r="O8" i="9"/>
  <c r="N8" i="9"/>
  <c r="B8" i="9" s="1"/>
  <c r="Y7" i="9"/>
  <c r="R7" i="9"/>
  <c r="R4" i="9" s="1"/>
  <c r="Q7" i="9"/>
  <c r="P7" i="9"/>
  <c r="O7" i="9"/>
  <c r="N7" i="9"/>
  <c r="N4" i="9" s="1"/>
  <c r="B7" i="9"/>
  <c r="Y6" i="9"/>
  <c r="R6" i="9"/>
  <c r="Q6" i="9"/>
  <c r="Q4" i="9" s="1"/>
  <c r="P6" i="9"/>
  <c r="B6" i="9" s="1"/>
  <c r="O6" i="9"/>
  <c r="N6" i="9"/>
  <c r="Y5" i="9"/>
  <c r="R5" i="9"/>
  <c r="Q5" i="9"/>
  <c r="P5" i="9"/>
  <c r="O5" i="9"/>
  <c r="B5" i="9" s="1"/>
  <c r="N5" i="9"/>
  <c r="X4" i="9"/>
  <c r="W4" i="9"/>
  <c r="V4" i="9"/>
  <c r="U4" i="9"/>
  <c r="T4" i="9"/>
  <c r="Y4" i="9" s="1"/>
  <c r="O4" i="9"/>
  <c r="M4" i="9"/>
  <c r="L4" i="9"/>
  <c r="K4" i="9"/>
  <c r="J4" i="9"/>
  <c r="I4" i="9"/>
  <c r="H4" i="9"/>
  <c r="G4" i="9"/>
  <c r="F4" i="9"/>
  <c r="E4" i="9"/>
  <c r="D4" i="9"/>
  <c r="C4" i="9"/>
  <c r="B4" i="9" l="1"/>
  <c r="P4" i="9"/>
  <c r="D26" i="4" l="1"/>
  <c r="C26" i="4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E12" i="8"/>
  <c r="E11" i="8"/>
  <c r="D26" i="8"/>
  <c r="C26" i="8"/>
  <c r="E26" i="8" l="1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S237" i="5"/>
  <c r="S236" i="5"/>
  <c r="S235" i="5"/>
  <c r="S234" i="5"/>
  <c r="S233" i="5"/>
  <c r="S232" i="5"/>
  <c r="S231" i="5"/>
  <c r="S230" i="5"/>
  <c r="S229" i="5"/>
  <c r="S228" i="5"/>
  <c r="S227" i="5"/>
  <c r="S226" i="5"/>
  <c r="S225" i="5"/>
  <c r="S224" i="5"/>
  <c r="S223" i="5"/>
  <c r="S210" i="5"/>
  <c r="S209" i="5"/>
  <c r="S208" i="5"/>
  <c r="S207" i="5"/>
  <c r="S206" i="5"/>
  <c r="S205" i="5"/>
  <c r="S204" i="5"/>
  <c r="S203" i="5"/>
  <c r="S202" i="5"/>
  <c r="S201" i="5"/>
  <c r="S200" i="5"/>
  <c r="S199" i="5"/>
  <c r="S198" i="5"/>
  <c r="S197" i="5"/>
  <c r="S196" i="5"/>
  <c r="S184" i="5"/>
  <c r="S183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45" i="5"/>
  <c r="S144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D250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D11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C238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C159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6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C54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C28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C80" i="5"/>
  <c r="C265" i="5" l="1"/>
  <c r="M265" i="5"/>
  <c r="S238" i="5"/>
  <c r="S211" i="5"/>
  <c r="S261" i="5"/>
  <c r="S257" i="5"/>
  <c r="S253" i="5"/>
  <c r="P265" i="5"/>
  <c r="L265" i="5"/>
  <c r="H265" i="5"/>
  <c r="S262" i="5"/>
  <c r="S258" i="5"/>
  <c r="S254" i="5"/>
  <c r="S263" i="5"/>
  <c r="S259" i="5"/>
  <c r="S255" i="5"/>
  <c r="S251" i="5"/>
  <c r="S250" i="5"/>
  <c r="S264" i="5"/>
  <c r="S260" i="5"/>
  <c r="S256" i="5"/>
  <c r="S252" i="5"/>
  <c r="S159" i="5"/>
  <c r="E133" i="5"/>
  <c r="Q133" i="5"/>
  <c r="M133" i="5"/>
  <c r="I133" i="5"/>
  <c r="P133" i="5"/>
  <c r="L133" i="5"/>
  <c r="H133" i="5"/>
  <c r="O133" i="5"/>
  <c r="K133" i="5"/>
  <c r="G133" i="5"/>
  <c r="R133" i="5"/>
  <c r="N133" i="5"/>
  <c r="J133" i="5"/>
  <c r="F133" i="5"/>
  <c r="J265" i="5"/>
  <c r="R265" i="5"/>
  <c r="E265" i="5"/>
  <c r="N265" i="5"/>
  <c r="F265" i="5"/>
  <c r="Q265" i="5"/>
  <c r="I265" i="5"/>
  <c r="D265" i="5"/>
  <c r="O265" i="5"/>
  <c r="K265" i="5"/>
  <c r="G265" i="5"/>
  <c r="D133" i="5"/>
  <c r="C132" i="5"/>
  <c r="C131" i="5"/>
  <c r="C130" i="5"/>
  <c r="C129" i="5"/>
  <c r="C128" i="5"/>
  <c r="S128" i="5" s="1"/>
  <c r="C127" i="5"/>
  <c r="S127" i="5" s="1"/>
  <c r="C126" i="5"/>
  <c r="S126" i="5" s="1"/>
  <c r="C125" i="5"/>
  <c r="S125" i="5" s="1"/>
  <c r="C124" i="5"/>
  <c r="S124" i="5" s="1"/>
  <c r="C123" i="5"/>
  <c r="S123" i="5" s="1"/>
  <c r="C122" i="5"/>
  <c r="S122" i="5" s="1"/>
  <c r="C121" i="5"/>
  <c r="S121" i="5" s="1"/>
  <c r="C120" i="5"/>
  <c r="S120" i="5" s="1"/>
  <c r="C119" i="5"/>
  <c r="S119" i="5" s="1"/>
  <c r="C118" i="5"/>
  <c r="S265" i="5" l="1"/>
  <c r="S118" i="5"/>
  <c r="C133" i="5"/>
  <c r="S132" i="5"/>
  <c r="S130" i="5"/>
  <c r="S129" i="5"/>
  <c r="S131" i="5"/>
  <c r="S133" i="5" l="1"/>
  <c r="S105" i="5" l="1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106" i="5"/>
  <c r="S80" i="5"/>
  <c r="S54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D25" i="10"/>
  <c r="A3" i="10"/>
  <c r="C25" i="10"/>
  <c r="E26" i="3" l="1"/>
  <c r="D26" i="3"/>
  <c r="C26" i="3"/>
</calcChain>
</file>

<file path=xl/comments1.xml><?xml version="1.0" encoding="utf-8"?>
<comments xmlns="http://schemas.openxmlformats.org/spreadsheetml/2006/main">
  <authors>
    <author>byr35966</author>
    <author>jarlbrat</author>
  </authors>
  <commentList>
    <comment ref="S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6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9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1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7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2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5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5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  <author>byr35966</author>
  </authors>
  <commentList>
    <comment ref="AA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E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<sst xmlns="http://schemas.openxmlformats.org/spreadsheetml/2006/main" count="806" uniqueCount="176">
  <si>
    <t>Dette arket inneholder:</t>
  </si>
  <si>
    <t>Kommunale barnehager</t>
  </si>
  <si>
    <t>SUM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</si>
  <si>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</si>
  <si>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</si>
  <si>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</si>
  <si>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</si>
  <si>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</si>
  <si>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</si>
  <si>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</si>
  <si>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</si>
  <si>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</si>
  <si>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</si>
  <si>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</si>
  <si>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</si>
  <si>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</si>
  <si>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</si>
  <si>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</si>
  <si>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</si>
  <si>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</si>
  <si>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2010</t>
  </si>
  <si>
    <t>SUM 2009</t>
  </si>
  <si>
    <t>Ny tabell 2009</t>
  </si>
  <si>
    <t>Gjennomsn. størrelse på vedtak i timer pr. uke</t>
  </si>
  <si>
    <t>SUM 2011</t>
  </si>
  <si>
    <t>Kun årsstatistikk</t>
  </si>
  <si>
    <t>Tabell 2A-1-D - Barn i åpen barnehage pr. 31.12. (åpningstid pr. uke).</t>
  </si>
  <si>
    <t>6-15 timer</t>
  </si>
  <si>
    <t>16 timer eller mer</t>
  </si>
  <si>
    <t>Årsstatistikk</t>
  </si>
  <si>
    <t>TILLEGGSTABELL</t>
  </si>
  <si>
    <t>Tabell 2A-1-F1- Antall barn bosatt i andre bydeler med barnehageplass i bydelen pr. 31.12.</t>
  </si>
  <si>
    <t>Barnehageplasser-kommunale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</si>
  <si>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</si>
  <si>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</si>
  <si>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</si>
  <si>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</si>
  <si>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</si>
  <si>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</si>
  <si>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</si>
  <si>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</si>
  <si>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</si>
  <si>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</si>
  <si>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</si>
  <si>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</si>
  <si>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</si>
  <si>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</si>
  <si>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</si>
  <si>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</si>
  <si>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Tabell 2A-1-F2- Antall barn bosatt i andre bydeler med barnehageplass i bydelen pr. 31.12.</t>
  </si>
  <si>
    <t>Tabell 2A-1-F3- Antall barn bosatt i andre bydeler med barnehageplass i bydelen pr. 31.12.</t>
  </si>
  <si>
    <t>Tabell 2A-1-F4- Antall barn bosatt i andre bydeler med barnehageplass i bydelen pr. 31.12.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</si>
  <si>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</si>
  <si>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</si>
  <si>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</si>
  <si>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</si>
  <si>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</si>
  <si>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</si>
  <si>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</si>
  <si>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</si>
  <si>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</si>
  <si>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</si>
  <si>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</si>
  <si>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</si>
  <si>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</si>
  <si>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 xml:space="preserve">Sum barn </t>
  </si>
  <si>
    <t>Sum barn på søker-liste uten tilbud</t>
  </si>
  <si>
    <t xml:space="preserve"> Sum søkere som har et komm. tilbud</t>
  </si>
  <si>
    <t xml:space="preserve"> Sum søkere som har et privat tilbud</t>
  </si>
  <si>
    <t>Sum barn på søker-liste -som har plass</t>
  </si>
  <si>
    <t>Tabellen er noe endret fra 2009</t>
  </si>
  <si>
    <t>SUM barn</t>
  </si>
  <si>
    <t>Tabell 2A-1-I -ledig kapasitet i bydelenes barnehager</t>
  </si>
  <si>
    <t>Plasser for barn under tre år</t>
  </si>
  <si>
    <t>Ny tabell 2010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</si>
  <si>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</si>
  <si>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</si>
  <si>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</si>
  <si>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</si>
  <si>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</si>
  <si>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</si>
  <si>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</si>
  <si>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</si>
  <si>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</si>
  <si>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</si>
  <si>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</si>
  <si>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</si>
  <si>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</si>
  <si>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</si>
  <si>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</si>
  <si>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</si>
  <si>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</si>
  <si>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</si>
  <si>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</si>
  <si>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</si>
  <si>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</si>
  <si>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</si>
  <si>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</si>
  <si>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</si>
  <si>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</si>
  <si>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</si>
  <si>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</si>
  <si>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</si>
  <si>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</si>
  <si>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</si>
  <si>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2A-1-C -  Direkte spesialpedagogisk hjelp til førskolebarn etter opplæringsloven §5-7</t>
  </si>
  <si>
    <t>SUM  pr. 15.12.11</t>
  </si>
  <si>
    <t xml:space="preserve"> </t>
  </si>
  <si>
    <t>SUM 2012</t>
  </si>
  <si>
    <t xml:space="preserve">0 år </t>
  </si>
  <si>
    <t xml:space="preserve">1-2 år </t>
  </si>
  <si>
    <t xml:space="preserve">3-5 år </t>
  </si>
  <si>
    <t xml:space="preserve">6 år </t>
  </si>
  <si>
    <t xml:space="preserve">Antall barn 0 år </t>
  </si>
  <si>
    <t xml:space="preserve">Antall barn 1 - 2 år </t>
  </si>
  <si>
    <t xml:space="preserve">Antall barn 3-5 år </t>
  </si>
  <si>
    <t>Antall barn 6 år</t>
  </si>
  <si>
    <t>Søkere uten tilbud som ønsker plass innen 31.12.2012</t>
  </si>
  <si>
    <t>Søkere uten tilbud som ønsker plass etter 01.01.2012</t>
  </si>
  <si>
    <t>SUM  pr. 15.12.12</t>
  </si>
  <si>
    <t>67-74 år</t>
  </si>
  <si>
    <t>75-79 år</t>
  </si>
  <si>
    <t>80-84 år</t>
  </si>
  <si>
    <t>85-89 år</t>
  </si>
  <si>
    <t xml:space="preserve">Ant. Barn fra bydelen m/ vedtak om direkte hjelp </t>
  </si>
  <si>
    <t xml:space="preserve">Ant. Timer hjelp pr. uke totalt blant bydelens barn </t>
  </si>
  <si>
    <t>SUM pr 3. tetial 2013</t>
  </si>
  <si>
    <t xml:space="preserve">  </t>
  </si>
  <si>
    <t>SUM 2013</t>
  </si>
  <si>
    <t>SUM  pr. 15.12.13</t>
  </si>
  <si>
    <t xml:space="preserve">Antall barn 3+ år </t>
  </si>
  <si>
    <t>Tabell tilpasset word publisering</t>
  </si>
  <si>
    <t xml:space="preserve">Antall barn 0 -2 år </t>
  </si>
  <si>
    <t>Søkere uten tilbud som ønsker plass innen 31.12</t>
  </si>
  <si>
    <t>Søkere uten tilbud som ønsker plass etter 01.01</t>
  </si>
  <si>
    <t>SUM pr 31.12.2013</t>
  </si>
  <si>
    <t>SUM pr 1. kvartal 2014</t>
  </si>
  <si>
    <t>SUM pr  2. tetial 2013</t>
  </si>
  <si>
    <t>SUM pr 1. tetial 2013</t>
  </si>
  <si>
    <t>SUM pr 3. tetial 2012</t>
  </si>
  <si>
    <t>SUM pr 2. tertial 2012</t>
  </si>
  <si>
    <t>SUM pr 1. tertial 2012</t>
  </si>
  <si>
    <t>Tabell 2A - 2-A -  Norskkurs for barnehageansatte</t>
  </si>
  <si>
    <t>SUM pr 2. tertial  2014</t>
  </si>
  <si>
    <t>Ny tabell 2. tertial 2014</t>
  </si>
  <si>
    <t>SUM pr 2. tertial 2014</t>
  </si>
  <si>
    <t>Tabell utgår. Data hentes ut direkte fra Sats fra 2014.</t>
  </si>
  <si>
    <t>SUM 2014</t>
  </si>
  <si>
    <t>SUM pr 3. tertial  2014</t>
  </si>
  <si>
    <t>Antall ansatte med mangelfulle norskkunnskaper per 31.12.</t>
  </si>
  <si>
    <t>SUM 2015</t>
  </si>
  <si>
    <t>Antall ansatte som har gjennomført norskkurs hittil i år</t>
  </si>
  <si>
    <t>SUM pr 3. tertial  2015</t>
  </si>
  <si>
    <t>Kriteriebefolkningen i bydelene etter alder per 1.1.2016*</t>
  </si>
  <si>
    <t>Justert befolkning i aldersgruppene 67 år over</t>
  </si>
  <si>
    <t>Netto justering - institusjon m/ utenbys og Omsorg +</t>
  </si>
  <si>
    <t>* Etter korreksjon for befolkning 67 år og over i institusjon og Omsorg+. Det er 76 utenbys beboere som bydelene er betalingsansvarlig for, jf. sum Netto justering - institusjon m/ utenbys og Omsorg +</t>
  </si>
  <si>
    <t>Bydelene har oppgitt at det er 15 utenbys beboere på institusjon som er Folkeregistrert i Oslo kommune uten registrert adresse (dvs. "Uoppgitt" Oslo). Disse er trukket fra i linjen "Uten registrert adresse" for å unngå dobbelttelling for aldersgruppene 67+ år i linjen "Oslo i alt" i denne tabellen</t>
  </si>
  <si>
    <t>Utenbys beboere 67+ år med adresse "uoppgitt Oslo"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</si>
  <si>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</si>
  <si>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</si>
  <si>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</si>
  <si>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</si>
  <si>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</si>
  <si>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</si>
  <si>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</si>
  <si>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</si>
  <si>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</si>
  <si>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</si>
  <si>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Tabell 2A- 1 - J Informasjonsskjema fra barnehage/foresatte til skole  i 2015</t>
  </si>
  <si>
    <t>Antall skolestartere i kommunale barnehager i bydelen</t>
  </si>
  <si>
    <t>Antall skolestartere i private barnehager i bydelen</t>
  </si>
  <si>
    <t>Antall skjema fra kommunale bh til skole</t>
  </si>
  <si>
    <t>Antall skjema fra private bh til skole</t>
  </si>
  <si>
    <t>Andel skjema sendt fra kommunale bh</t>
  </si>
  <si>
    <t>Andel skjema sendt fra private 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</si>
</sst>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.0"/>
    <numFmt numFmtId="165" formatCode="[$kr]&quot; &quot;#,##0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_(* #,##0.00_);_(* \(#,##0.00\);_(* &quot;-&quot;??_);_(@_)"/>
    <numFmt numFmtId="170" formatCode="&quot; &quot;#,##0&quot; &quot;;&quot; (&quot;#,##0&quot;)&quot;;&quot; -&quot;00&quot; &quot;;&quot; &quot;@&quot; &quot;"/>
    <numFmt numFmtId="171" formatCode="0%"/>
    <numFmt numFmtId="172" formatCode="#,##0.0"/>
  </numFmts>
  <fonts count="2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name val="Helv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5">
    <xf numFmtId="0" fontId="0" fillId="0" borderId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NumberFormat="0" applyFont="0" applyBorder="0" applyProtection="0"/>
    <xf numFmtId="166" fontId="4" fillId="0" borderId="0" applyFont="0" applyFill="0" applyBorder="0" applyAlignment="0" applyProtection="0"/>
    <xf numFmtId="0" fontId="5" fillId="0" borderId="0" applyNumberFormat="0" applyBorder="0" applyProtection="0"/>
    <xf numFmtId="167" fontId="4" fillId="0" borderId="0" applyFont="0" applyFill="0" applyBorder="0" applyAlignment="0" applyProtection="0"/>
    <xf numFmtId="0" fontId="12" fillId="0" borderId="0"/>
    <xf numFmtId="0" fontId="3" fillId="0" borderId="0"/>
    <xf numFmtId="168" fontId="4" fillId="0" borderId="0" applyFont="0" applyFill="0" applyBorder="0" applyAlignment="0" applyProtection="0"/>
    <xf numFmtId="0" fontId="18" fillId="0" borderId="0"/>
    <xf numFmtId="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2" fillId="0" borderId="0"/>
    <xf numFmtId="0" fontId="18" fillId="0" borderId="0"/>
    <xf numFmtId="0" fontId="17" fillId="0" borderId="0"/>
    <xf numFmtId="9" fontId="11" fillId="0" borderId="0" applyFont="0" applyFill="0" applyBorder="0" applyAlignment="0" applyProtection="0"/>
    <xf numFmtId="0" fontId="11" fillId="0" borderId="0"/>
    <xf numFmtId="0" fontId="19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169" fontId="11" fillId="0" borderId="0" applyFont="0" applyFill="0" applyBorder="0" applyAlignment="0" applyProtection="0"/>
    <xf numFmtId="0" fontId="23" fillId="0" borderId="0"/>
    <xf numFmtId="171" fontId="12" fillId="0" borderId="0" applyFont="0" applyFill="0" applyBorder="0" applyAlignment="0" applyProtection="0"/>
  </cellStyleXfs>
  <cellXfs count="32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165" fontId="8" fillId="0" borderId="6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wrapText="1"/>
    </xf>
    <xf numFmtId="0" fontId="8" fillId="0" borderId="4" xfId="0" applyFont="1" applyBorder="1" applyAlignment="1">
      <alignment horizontal="center"/>
    </xf>
    <xf numFmtId="3" fontId="8" fillId="0" borderId="5" xfId="0" applyNumberFormat="1" applyFont="1" applyFill="1" applyBorder="1" applyAlignment="1">
      <alignment wrapText="1"/>
    </xf>
    <xf numFmtId="0" fontId="8" fillId="0" borderId="4" xfId="0" applyFont="1" applyBorder="1"/>
    <xf numFmtId="0" fontId="8" fillId="0" borderId="4" xfId="0" applyFont="1" applyFill="1" applyBorder="1"/>
    <xf numFmtId="0" fontId="8" fillId="0" borderId="0" xfId="0" applyFont="1" applyFill="1"/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8" fillId="0" borderId="3" xfId="0" applyFont="1" applyFill="1" applyBorder="1"/>
    <xf numFmtId="0" fontId="6" fillId="0" borderId="0" xfId="0" applyFont="1" applyAlignment="1"/>
    <xf numFmtId="165" fontId="8" fillId="0" borderId="29" xfId="0" applyNumberFormat="1" applyFont="1" applyBorder="1" applyAlignment="1">
      <alignment horizontal="center" wrapText="1"/>
    </xf>
    <xf numFmtId="0" fontId="6" fillId="2" borderId="0" xfId="0" applyFont="1" applyFill="1" applyAlignment="1"/>
    <xf numFmtId="0" fontId="6" fillId="2" borderId="0" xfId="0" applyFont="1" applyFill="1"/>
    <xf numFmtId="0" fontId="6" fillId="3" borderId="0" xfId="0" applyFont="1" applyFill="1" applyAlignment="1"/>
    <xf numFmtId="0" fontId="6" fillId="3" borderId="0" xfId="0" applyFont="1" applyFill="1"/>
    <xf numFmtId="165" fontId="8" fillId="0" borderId="26" xfId="0" applyNumberFormat="1" applyFont="1" applyBorder="1" applyAlignment="1">
      <alignment horizontal="center" wrapText="1"/>
    </xf>
    <xf numFmtId="0" fontId="6" fillId="0" borderId="17" xfId="0" applyFont="1" applyFill="1" applyBorder="1"/>
    <xf numFmtId="0" fontId="8" fillId="0" borderId="3" xfId="0" applyFont="1" applyBorder="1"/>
    <xf numFmtId="0" fontId="6" fillId="0" borderId="0" xfId="0" applyFont="1" applyFill="1" applyAlignment="1">
      <alignment horizontal="right"/>
    </xf>
    <xf numFmtId="165" fontId="8" fillId="0" borderId="26" xfId="0" applyNumberFormat="1" applyFont="1" applyFill="1" applyBorder="1" applyAlignment="1">
      <alignment horizontal="center" wrapText="1"/>
    </xf>
    <xf numFmtId="0" fontId="6" fillId="0" borderId="31" xfId="0" applyFont="1" applyFill="1" applyBorder="1"/>
    <xf numFmtId="0" fontId="6" fillId="0" borderId="21" xfId="0" applyFont="1" applyFill="1" applyBorder="1"/>
    <xf numFmtId="0" fontId="6" fillId="3" borderId="0" xfId="0" applyFont="1" applyFill="1" applyAlignment="1">
      <alignment horizontal="right"/>
    </xf>
    <xf numFmtId="0" fontId="8" fillId="0" borderId="24" xfId="0" applyFont="1" applyBorder="1"/>
    <xf numFmtId="0" fontId="0" fillId="2" borderId="0" xfId="0" applyFill="1"/>
    <xf numFmtId="0" fontId="6" fillId="0" borderId="3" xfId="0" applyFont="1" applyBorder="1"/>
    <xf numFmtId="0" fontId="8" fillId="0" borderId="0" xfId="0" applyFont="1" applyBorder="1" applyAlignment="1">
      <alignment horizontal="center"/>
    </xf>
    <xf numFmtId="0" fontId="13" fillId="0" borderId="0" xfId="7" applyFont="1" applyAlignment="1"/>
    <xf numFmtId="0" fontId="11" fillId="0" borderId="0" xfId="0" applyFont="1"/>
    <xf numFmtId="0" fontId="13" fillId="0" borderId="0" xfId="0" applyFont="1"/>
    <xf numFmtId="1" fontId="15" fillId="4" borderId="37" xfId="7" applyNumberFormat="1" applyFont="1" applyFill="1" applyBorder="1" applyAlignment="1">
      <alignment horizontal="right" vertical="center"/>
    </xf>
    <xf numFmtId="1" fontId="15" fillId="0" borderId="37" xfId="7" applyNumberFormat="1" applyFont="1" applyBorder="1" applyAlignment="1">
      <alignment horizontal="right" vertical="center"/>
    </xf>
    <xf numFmtId="1" fontId="11" fillId="0" borderId="0" xfId="0" applyNumberFormat="1" applyFont="1"/>
    <xf numFmtId="0" fontId="14" fillId="0" borderId="0" xfId="0" applyFont="1"/>
    <xf numFmtId="0" fontId="16" fillId="0" borderId="0" xfId="0" applyFont="1" applyBorder="1"/>
    <xf numFmtId="3" fontId="11" fillId="0" borderId="0" xfId="0" applyNumberFormat="1" applyFont="1" applyFill="1"/>
    <xf numFmtId="3" fontId="11" fillId="0" borderId="0" xfId="0" applyNumberFormat="1" applyFont="1"/>
    <xf numFmtId="0" fontId="0" fillId="0" borderId="0" xfId="0"/>
    <xf numFmtId="3" fontId="17" fillId="0" borderId="0" xfId="10" applyNumberFormat="1" applyFont="1" applyBorder="1" applyAlignment="1" applyProtection="1">
      <alignment horizontal="right"/>
    </xf>
    <xf numFmtId="170" fontId="8" fillId="0" borderId="48" xfId="1" applyNumberFormat="1" applyFont="1" applyBorder="1"/>
    <xf numFmtId="170" fontId="8" fillId="0" borderId="49" xfId="1" applyNumberFormat="1" applyFont="1" applyBorder="1"/>
    <xf numFmtId="170" fontId="8" fillId="0" borderId="4" xfId="1" applyNumberFormat="1" applyFont="1" applyBorder="1"/>
    <xf numFmtId="170" fontId="8" fillId="0" borderId="9" xfId="1" applyNumberFormat="1" applyFont="1" applyBorder="1"/>
    <xf numFmtId="0" fontId="6" fillId="0" borderId="39" xfId="0" applyFont="1" applyFill="1" applyBorder="1"/>
    <xf numFmtId="0" fontId="8" fillId="0" borderId="48" xfId="0" applyFont="1" applyBorder="1"/>
    <xf numFmtId="0" fontId="17" fillId="0" borderId="0" xfId="13" applyFont="1" applyBorder="1" applyAlignment="1" applyProtection="1">
      <alignment horizontal="right"/>
      <protection locked="0"/>
    </xf>
    <xf numFmtId="0" fontId="6" fillId="0" borderId="43" xfId="0" applyFont="1" applyFill="1" applyBorder="1"/>
    <xf numFmtId="0" fontId="6" fillId="0" borderId="44" xfId="0" applyFont="1" applyFill="1" applyBorder="1"/>
    <xf numFmtId="0" fontId="17" fillId="0" borderId="0" xfId="13" applyFont="1" applyBorder="1" applyAlignment="1" applyProtection="1">
      <alignment horizontal="right"/>
      <protection locked="0"/>
    </xf>
    <xf numFmtId="0" fontId="8" fillId="0" borderId="50" xfId="0" applyFont="1" applyBorder="1"/>
    <xf numFmtId="0" fontId="8" fillId="0" borderId="48" xfId="0" applyFont="1" applyFill="1" applyBorder="1"/>
    <xf numFmtId="0" fontId="8" fillId="0" borderId="50" xfId="0" applyFont="1" applyFill="1" applyBorder="1"/>
    <xf numFmtId="0" fontId="6" fillId="0" borderId="40" xfId="0" applyFont="1" applyFill="1" applyBorder="1"/>
    <xf numFmtId="0" fontId="6" fillId="0" borderId="41" xfId="0" applyFont="1" applyFill="1" applyBorder="1"/>
    <xf numFmtId="0" fontId="6" fillId="0" borderId="42" xfId="0" applyFont="1" applyFill="1" applyBorder="1"/>
    <xf numFmtId="0" fontId="6" fillId="0" borderId="45" xfId="0" applyFont="1" applyFill="1" applyBorder="1"/>
    <xf numFmtId="0" fontId="6" fillId="0" borderId="46" xfId="0" applyFont="1" applyFill="1" applyBorder="1"/>
    <xf numFmtId="0" fontId="6" fillId="0" borderId="47" xfId="0" applyFont="1" applyFill="1" applyBorder="1"/>
    <xf numFmtId="0" fontId="6" fillId="5" borderId="0" xfId="0" applyFont="1" applyFill="1"/>
    <xf numFmtId="1" fontId="8" fillId="0" borderId="35" xfId="0" applyNumberFormat="1" applyFont="1" applyBorder="1"/>
    <xf numFmtId="0" fontId="8" fillId="0" borderId="66" xfId="0" applyFont="1" applyBorder="1" applyAlignment="1">
      <alignment horizontal="center" wrapText="1"/>
    </xf>
    <xf numFmtId="0" fontId="6" fillId="0" borderId="71" xfId="0" applyFont="1" applyFill="1" applyBorder="1" applyAlignment="1">
      <alignment wrapText="1"/>
    </xf>
    <xf numFmtId="0" fontId="6" fillId="0" borderId="72" xfId="0" applyFont="1" applyFill="1" applyBorder="1" applyAlignment="1">
      <alignment wrapText="1"/>
    </xf>
    <xf numFmtId="0" fontId="6" fillId="0" borderId="73" xfId="0" applyFont="1" applyFill="1" applyBorder="1" applyAlignment="1">
      <alignment wrapText="1"/>
    </xf>
    <xf numFmtId="3" fontId="8" fillId="0" borderId="77" xfId="0" applyNumberFormat="1" applyFont="1" applyFill="1" applyBorder="1" applyAlignment="1">
      <alignment wrapText="1"/>
    </xf>
    <xf numFmtId="3" fontId="6" fillId="0" borderId="45" xfId="0" applyNumberFormat="1" applyFont="1" applyBorder="1"/>
    <xf numFmtId="3" fontId="6" fillId="0" borderId="39" xfId="0" applyNumberFormat="1" applyFont="1" applyBorder="1"/>
    <xf numFmtId="0" fontId="6" fillId="0" borderId="71" xfId="0" applyFont="1" applyFill="1" applyBorder="1" applyAlignment="1">
      <alignment horizontal="center"/>
    </xf>
    <xf numFmtId="3" fontId="6" fillId="0" borderId="43" xfId="0" applyNumberFormat="1" applyFont="1" applyBorder="1"/>
    <xf numFmtId="0" fontId="6" fillId="0" borderId="73" xfId="0" applyFont="1" applyFill="1" applyBorder="1" applyAlignment="1">
      <alignment horizontal="center"/>
    </xf>
    <xf numFmtId="3" fontId="6" fillId="0" borderId="40" xfId="0" applyNumberFormat="1" applyFont="1" applyBorder="1"/>
    <xf numFmtId="0" fontId="8" fillId="0" borderId="76" xfId="0" applyFont="1" applyBorder="1" applyAlignment="1">
      <alignment horizontal="center"/>
    </xf>
    <xf numFmtId="3" fontId="6" fillId="0" borderId="42" xfId="0" applyNumberFormat="1" applyFont="1" applyBorder="1"/>
    <xf numFmtId="165" fontId="8" fillId="0" borderId="75" xfId="0" applyNumberFormat="1" applyFont="1" applyBorder="1" applyAlignment="1">
      <alignment horizontal="center" wrapText="1"/>
    </xf>
    <xf numFmtId="3" fontId="6" fillId="0" borderId="47" xfId="0" applyNumberFormat="1" applyFont="1" applyBorder="1"/>
    <xf numFmtId="3" fontId="6" fillId="0" borderId="44" xfId="0" applyNumberFormat="1" applyFont="1" applyBorder="1"/>
    <xf numFmtId="165" fontId="8" fillId="0" borderId="74" xfId="0" applyNumberFormat="1" applyFont="1" applyBorder="1" applyAlignment="1">
      <alignment horizontal="center" wrapText="1"/>
    </xf>
    <xf numFmtId="0" fontId="6" fillId="0" borderId="72" xfId="0" applyFont="1" applyFill="1" applyBorder="1" applyAlignment="1">
      <alignment horizontal="center"/>
    </xf>
    <xf numFmtId="0" fontId="8" fillId="5" borderId="0" xfId="0" applyFont="1" applyFill="1" applyAlignment="1">
      <alignment horizontal="left"/>
    </xf>
    <xf numFmtId="0" fontId="6" fillId="6" borderId="0" xfId="0" applyFont="1" applyFill="1" applyAlignment="1"/>
    <xf numFmtId="0" fontId="6" fillId="6" borderId="0" xfId="0" applyFont="1" applyFill="1"/>
    <xf numFmtId="0" fontId="6" fillId="7" borderId="0" xfId="0" applyFont="1" applyFill="1"/>
    <xf numFmtId="0" fontId="6" fillId="7" borderId="0" xfId="0" applyFont="1" applyFill="1" applyAlignment="1">
      <alignment horizontal="left"/>
    </xf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8" fillId="7" borderId="24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wrapText="1"/>
    </xf>
    <xf numFmtId="0" fontId="6" fillId="7" borderId="12" xfId="0" applyFont="1" applyFill="1" applyBorder="1"/>
    <xf numFmtId="0" fontId="6" fillId="7" borderId="32" xfId="0" applyFont="1" applyFill="1" applyBorder="1"/>
    <xf numFmtId="0" fontId="6" fillId="7" borderId="13" xfId="0" applyFont="1" applyFill="1" applyBorder="1"/>
    <xf numFmtId="0" fontId="6" fillId="7" borderId="30" xfId="0" applyFont="1" applyFill="1" applyBorder="1"/>
    <xf numFmtId="0" fontId="8" fillId="7" borderId="12" xfId="0" applyFont="1" applyFill="1" applyBorder="1"/>
    <xf numFmtId="0" fontId="8" fillId="7" borderId="13" xfId="0" applyFont="1" applyFill="1" applyBorder="1"/>
    <xf numFmtId="0" fontId="6" fillId="7" borderId="33" xfId="0" applyFont="1" applyFill="1" applyBorder="1"/>
    <xf numFmtId="0" fontId="8" fillId="7" borderId="30" xfId="0" applyFont="1" applyFill="1" applyBorder="1"/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wrapText="1"/>
    </xf>
    <xf numFmtId="0" fontId="6" fillId="7" borderId="14" xfId="0" applyFont="1" applyFill="1" applyBorder="1"/>
    <xf numFmtId="0" fontId="6" fillId="7" borderId="27" xfId="0" applyFont="1" applyFill="1" applyBorder="1"/>
    <xf numFmtId="0" fontId="6" fillId="7" borderId="16" xfId="0" applyFont="1" applyFill="1" applyBorder="1"/>
    <xf numFmtId="0" fontId="6" fillId="7" borderId="18" xfId="0" applyFont="1" applyFill="1" applyBorder="1"/>
    <xf numFmtId="0" fontId="8" fillId="7" borderId="14" xfId="0" applyFont="1" applyFill="1" applyBorder="1"/>
    <xf numFmtId="0" fontId="8" fillId="7" borderId="16" xfId="0" applyFont="1" applyFill="1" applyBorder="1"/>
    <xf numFmtId="0" fontId="6" fillId="7" borderId="15" xfId="0" applyFont="1" applyFill="1" applyBorder="1"/>
    <xf numFmtId="0" fontId="8" fillId="7" borderId="18" xfId="0" applyFont="1" applyFill="1" applyBorder="1"/>
    <xf numFmtId="1" fontId="6" fillId="7" borderId="16" xfId="0" applyNumberFormat="1" applyFont="1" applyFill="1" applyBorder="1"/>
    <xf numFmtId="1" fontId="8" fillId="7" borderId="16" xfId="0" applyNumberFormat="1" applyFont="1" applyFill="1" applyBorder="1"/>
    <xf numFmtId="0" fontId="6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wrapText="1"/>
    </xf>
    <xf numFmtId="0" fontId="6" fillId="7" borderId="19" xfId="0" applyFont="1" applyFill="1" applyBorder="1"/>
    <xf numFmtId="0" fontId="6" fillId="7" borderId="34" xfId="0" applyFont="1" applyFill="1" applyBorder="1"/>
    <xf numFmtId="0" fontId="6" fillId="7" borderId="23" xfId="0" applyFont="1" applyFill="1" applyBorder="1"/>
    <xf numFmtId="0" fontId="6" fillId="7" borderId="22" xfId="0" applyFont="1" applyFill="1" applyBorder="1"/>
    <xf numFmtId="0" fontId="8" fillId="7" borderId="19" xfId="0" applyFont="1" applyFill="1" applyBorder="1"/>
    <xf numFmtId="0" fontId="8" fillId="7" borderId="23" xfId="0" applyFont="1" applyFill="1" applyBorder="1"/>
    <xf numFmtId="0" fontId="6" fillId="7" borderId="20" xfId="0" applyFont="1" applyFill="1" applyBorder="1"/>
    <xf numFmtId="0" fontId="8" fillId="7" borderId="22" xfId="0" applyFont="1" applyFill="1" applyBorder="1"/>
    <xf numFmtId="0" fontId="8" fillId="7" borderId="4" xfId="0" applyFont="1" applyFill="1" applyBorder="1" applyAlignment="1">
      <alignment horizontal="center"/>
    </xf>
    <xf numFmtId="3" fontId="8" fillId="7" borderId="5" xfId="0" applyNumberFormat="1" applyFont="1" applyFill="1" applyBorder="1" applyAlignment="1">
      <alignment wrapText="1"/>
    </xf>
    <xf numFmtId="0" fontId="8" fillId="7" borderId="32" xfId="0" applyFont="1" applyFill="1" applyBorder="1"/>
    <xf numFmtId="0" fontId="8" fillId="7" borderId="9" xfId="0" applyFont="1" applyFill="1" applyBorder="1"/>
    <xf numFmtId="0" fontId="8" fillId="7" borderId="4" xfId="0" applyFont="1" applyFill="1" applyBorder="1"/>
    <xf numFmtId="1" fontId="8" fillId="7" borderId="24" xfId="0" applyNumberFormat="1" applyFont="1" applyFill="1" applyBorder="1"/>
    <xf numFmtId="0" fontId="8" fillId="7" borderId="24" xfId="0" applyFont="1" applyFill="1" applyBorder="1"/>
    <xf numFmtId="0" fontId="8" fillId="7" borderId="0" xfId="0" applyFont="1" applyFill="1"/>
    <xf numFmtId="0" fontId="8" fillId="7" borderId="6" xfId="0" applyFont="1" applyFill="1" applyBorder="1"/>
    <xf numFmtId="0" fontId="8" fillId="7" borderId="8" xfId="0" applyFont="1" applyFill="1" applyBorder="1"/>
    <xf numFmtId="0" fontId="8" fillId="7" borderId="7" xfId="0" applyFont="1" applyFill="1" applyBorder="1"/>
    <xf numFmtId="1" fontId="8" fillId="7" borderId="25" xfId="0" applyNumberFormat="1" applyFont="1" applyFill="1" applyBorder="1"/>
    <xf numFmtId="0" fontId="8" fillId="7" borderId="25" xfId="0" applyFont="1" applyFill="1" applyBorder="1"/>
    <xf numFmtId="0" fontId="8" fillId="7" borderId="6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26" xfId="0" applyFont="1" applyFill="1" applyBorder="1" applyAlignment="1">
      <alignment horizontal="center" wrapText="1"/>
    </xf>
    <xf numFmtId="0" fontId="6" fillId="7" borderId="52" xfId="0" applyFont="1" applyFill="1" applyBorder="1"/>
    <xf numFmtId="0" fontId="6" fillId="7" borderId="53" xfId="0" applyFont="1" applyFill="1" applyBorder="1"/>
    <xf numFmtId="0" fontId="6" fillId="7" borderId="54" xfId="0" applyFont="1" applyFill="1" applyBorder="1"/>
    <xf numFmtId="0" fontId="6" fillId="7" borderId="55" xfId="0" applyFont="1" applyFill="1" applyBorder="1"/>
    <xf numFmtId="0" fontId="8" fillId="7" borderId="40" xfId="0" applyFont="1" applyFill="1" applyBorder="1"/>
    <xf numFmtId="0" fontId="8" fillId="7" borderId="41" xfId="0" applyFont="1" applyFill="1" applyBorder="1"/>
    <xf numFmtId="0" fontId="8" fillId="7" borderId="42" xfId="0" applyFont="1" applyFill="1" applyBorder="1"/>
    <xf numFmtId="0" fontId="6" fillId="7" borderId="56" xfId="0" applyFont="1" applyFill="1" applyBorder="1"/>
    <xf numFmtId="0" fontId="6" fillId="7" borderId="57" xfId="0" applyFont="1" applyFill="1" applyBorder="1"/>
    <xf numFmtId="0" fontId="8" fillId="7" borderId="43" xfId="0" applyFont="1" applyFill="1" applyBorder="1"/>
    <xf numFmtId="0" fontId="8" fillId="7" borderId="39" xfId="0" applyFont="1" applyFill="1" applyBorder="1"/>
    <xf numFmtId="0" fontId="8" fillId="7" borderId="44" xfId="0" applyFont="1" applyFill="1" applyBorder="1"/>
    <xf numFmtId="0" fontId="6" fillId="7" borderId="58" xfId="0" applyFont="1" applyFill="1" applyBorder="1"/>
    <xf numFmtId="0" fontId="6" fillId="7" borderId="59" xfId="0" applyFont="1" applyFill="1" applyBorder="1"/>
    <xf numFmtId="0" fontId="8" fillId="7" borderId="45" xfId="0" applyFont="1" applyFill="1" applyBorder="1"/>
    <xf numFmtId="0" fontId="8" fillId="7" borderId="46" xfId="0" applyFont="1" applyFill="1" applyBorder="1"/>
    <xf numFmtId="0" fontId="8" fillId="7" borderId="47" xfId="0" applyFont="1" applyFill="1" applyBorder="1"/>
    <xf numFmtId="0" fontId="8" fillId="7" borderId="60" xfId="0" applyFont="1" applyFill="1" applyBorder="1"/>
    <xf numFmtId="0" fontId="8" fillId="7" borderId="61" xfId="0" applyFont="1" applyFill="1" applyBorder="1"/>
    <xf numFmtId="0" fontId="8" fillId="7" borderId="62" xfId="0" applyFont="1" applyFill="1" applyBorder="1"/>
    <xf numFmtId="0" fontId="8" fillId="7" borderId="63" xfId="0" applyFont="1" applyFill="1" applyBorder="1"/>
    <xf numFmtId="0" fontId="8" fillId="7" borderId="48" xfId="0" applyFont="1" applyFill="1" applyBorder="1"/>
    <xf numFmtId="1" fontId="8" fillId="7" borderId="35" xfId="0" applyNumberFormat="1" applyFont="1" applyFill="1" applyBorder="1"/>
    <xf numFmtId="0" fontId="8" fillId="7" borderId="49" xfId="0" applyFont="1" applyFill="1" applyBorder="1"/>
    <xf numFmtId="0" fontId="6" fillId="7" borderId="0" xfId="0" applyFont="1" applyFill="1" applyAlignment="1">
      <alignment horizontal="center"/>
    </xf>
    <xf numFmtId="170" fontId="6" fillId="0" borderId="40" xfId="1" applyNumberFormat="1" applyFont="1" applyBorder="1"/>
    <xf numFmtId="170" fontId="6" fillId="0" borderId="42" xfId="1" applyNumberFormat="1" applyFont="1" applyBorder="1"/>
    <xf numFmtId="170" fontId="6" fillId="0" borderId="43" xfId="1" applyNumberFormat="1" applyFont="1" applyBorder="1"/>
    <xf numFmtId="170" fontId="6" fillId="0" borderId="44" xfId="1" applyNumberFormat="1" applyFont="1" applyBorder="1"/>
    <xf numFmtId="170" fontId="6" fillId="0" borderId="45" xfId="1" applyNumberFormat="1" applyFont="1" applyBorder="1"/>
    <xf numFmtId="170" fontId="6" fillId="0" borderId="47" xfId="1" applyNumberFormat="1" applyFont="1" applyBorder="1"/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7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wrapText="1"/>
    </xf>
    <xf numFmtId="0" fontId="8" fillId="8" borderId="1" xfId="0" applyFont="1" applyFill="1" applyBorder="1" applyAlignment="1">
      <alignment horizontal="left" vertical="center"/>
    </xf>
    <xf numFmtId="0" fontId="8" fillId="8" borderId="66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69" xfId="0" applyFont="1" applyFill="1" applyBorder="1" applyAlignment="1">
      <alignment horizontal="center" wrapText="1"/>
    </xf>
    <xf numFmtId="165" fontId="8" fillId="8" borderId="6" xfId="0" applyNumberFormat="1" applyFont="1" applyFill="1" applyBorder="1" applyAlignment="1">
      <alignment horizontal="center" wrapText="1"/>
    </xf>
    <xf numFmtId="165" fontId="8" fillId="8" borderId="7" xfId="0" applyNumberFormat="1" applyFont="1" applyFill="1" applyBorder="1" applyAlignment="1">
      <alignment horizontal="center" wrapText="1"/>
    </xf>
    <xf numFmtId="165" fontId="8" fillId="8" borderId="70" xfId="0" applyNumberFormat="1" applyFont="1" applyFill="1" applyBorder="1" applyAlignment="1">
      <alignment horizontal="center" wrapText="1"/>
    </xf>
    <xf numFmtId="0" fontId="6" fillId="8" borderId="64" xfId="0" applyFont="1" applyFill="1" applyBorder="1" applyAlignment="1">
      <alignment horizontal="center"/>
    </xf>
    <xf numFmtId="0" fontId="6" fillId="8" borderId="71" xfId="0" applyFont="1" applyFill="1" applyBorder="1" applyAlignment="1">
      <alignment wrapText="1"/>
    </xf>
    <xf numFmtId="3" fontId="6" fillId="8" borderId="40" xfId="0" applyNumberFormat="1" applyFont="1" applyFill="1" applyBorder="1"/>
    <xf numFmtId="3" fontId="6" fillId="8" borderId="41" xfId="0" applyNumberFormat="1" applyFont="1" applyFill="1" applyBorder="1"/>
    <xf numFmtId="172" fontId="6" fillId="8" borderId="42" xfId="0" applyNumberFormat="1" applyFont="1" applyFill="1" applyBorder="1"/>
    <xf numFmtId="0" fontId="6" fillId="8" borderId="28" xfId="0" applyFont="1" applyFill="1" applyBorder="1" applyAlignment="1">
      <alignment horizontal="center"/>
    </xf>
    <xf numFmtId="0" fontId="6" fillId="8" borderId="72" xfId="0" applyFont="1" applyFill="1" applyBorder="1" applyAlignment="1">
      <alignment wrapText="1"/>
    </xf>
    <xf numFmtId="3" fontId="6" fillId="8" borderId="43" xfId="0" applyNumberFormat="1" applyFont="1" applyFill="1" applyBorder="1"/>
    <xf numFmtId="3" fontId="6" fillId="8" borderId="39" xfId="0" applyNumberFormat="1" applyFont="1" applyFill="1" applyBorder="1"/>
    <xf numFmtId="172" fontId="6" fillId="8" borderId="44" xfId="0" applyNumberFormat="1" applyFont="1" applyFill="1" applyBorder="1"/>
    <xf numFmtId="0" fontId="17" fillId="8" borderId="0" xfId="108" applyFont="1" applyFill="1" applyBorder="1" applyAlignment="1" applyProtection="1">
      <alignment horizontal="right"/>
    </xf>
    <xf numFmtId="0" fontId="6" fillId="8" borderId="65" xfId="0" applyFont="1" applyFill="1" applyBorder="1" applyAlignment="1">
      <alignment horizontal="center"/>
    </xf>
    <xf numFmtId="0" fontId="6" fillId="8" borderId="78" xfId="0" applyFont="1" applyFill="1" applyBorder="1" applyAlignment="1">
      <alignment wrapText="1"/>
    </xf>
    <xf numFmtId="3" fontId="6" fillId="8" borderId="45" xfId="0" applyNumberFormat="1" applyFont="1" applyFill="1" applyBorder="1"/>
    <xf numFmtId="3" fontId="6" fillId="8" borderId="46" xfId="0" applyNumberFormat="1" applyFont="1" applyFill="1" applyBorder="1"/>
    <xf numFmtId="172" fontId="6" fillId="8" borderId="47" xfId="0" applyNumberFormat="1" applyFont="1" applyFill="1" applyBorder="1"/>
    <xf numFmtId="0" fontId="8" fillId="8" borderId="40" xfId="0" applyFont="1" applyFill="1" applyBorder="1" applyAlignment="1">
      <alignment horizontal="center"/>
    </xf>
    <xf numFmtId="3" fontId="8" fillId="8" borderId="41" xfId="0" applyNumberFormat="1" applyFont="1" applyFill="1" applyBorder="1" applyAlignment="1">
      <alignment wrapText="1"/>
    </xf>
    <xf numFmtId="3" fontId="8" fillId="8" borderId="80" xfId="0" applyNumberFormat="1" applyFont="1" applyFill="1" applyBorder="1"/>
    <xf numFmtId="164" fontId="8" fillId="8" borderId="81" xfId="0" applyNumberFormat="1" applyFont="1" applyFill="1" applyBorder="1"/>
    <xf numFmtId="0" fontId="8" fillId="8" borderId="0" xfId="0" applyFont="1" applyFill="1"/>
    <xf numFmtId="0" fontId="8" fillId="8" borderId="82" xfId="0" applyFont="1" applyFill="1" applyBorder="1" applyAlignment="1">
      <alignment horizontal="center"/>
    </xf>
    <xf numFmtId="3" fontId="8" fillId="8" borderId="83" xfId="0" applyNumberFormat="1" applyFont="1" applyFill="1" applyBorder="1" applyAlignment="1">
      <alignment wrapText="1"/>
    </xf>
    <xf numFmtId="3" fontId="8" fillId="8" borderId="83" xfId="0" applyNumberFormat="1" applyFont="1" applyFill="1" applyBorder="1"/>
    <xf numFmtId="164" fontId="8" fillId="8" borderId="84" xfId="0" applyNumberFormat="1" applyFont="1" applyFill="1" applyBorder="1"/>
    <xf numFmtId="0" fontId="6" fillId="8" borderId="45" xfId="0" applyFont="1" applyFill="1" applyBorder="1" applyAlignment="1">
      <alignment horizontal="center"/>
    </xf>
    <xf numFmtId="3" fontId="6" fillId="8" borderId="46" xfId="0" applyNumberFormat="1" applyFont="1" applyFill="1" applyBorder="1" applyAlignment="1">
      <alignment wrapText="1"/>
    </xf>
    <xf numFmtId="164" fontId="6" fillId="8" borderId="47" xfId="0" applyNumberFormat="1" applyFont="1" applyFill="1" applyBorder="1"/>
    <xf numFmtId="3" fontId="6" fillId="8" borderId="41" xfId="0" applyNumberFormat="1" applyFont="1" applyFill="1" applyBorder="1" applyAlignment="1">
      <alignment wrapText="1"/>
    </xf>
    <xf numFmtId="164" fontId="6" fillId="8" borderId="42" xfId="0" applyNumberFormat="1" applyFont="1" applyFill="1" applyBorder="1"/>
    <xf numFmtId="0" fontId="8" fillId="8" borderId="43" xfId="0" applyFont="1" applyFill="1" applyBorder="1" applyAlignment="1">
      <alignment horizontal="center"/>
    </xf>
    <xf numFmtId="3" fontId="6" fillId="8" borderId="39" xfId="0" applyNumberFormat="1" applyFont="1" applyFill="1" applyBorder="1" applyAlignment="1">
      <alignment wrapText="1"/>
    </xf>
    <xf numFmtId="164" fontId="6" fillId="8" borderId="44" xfId="0" applyNumberFormat="1" applyFont="1" applyFill="1" applyBorder="1"/>
    <xf numFmtId="0" fontId="8" fillId="8" borderId="45" xfId="0" applyFont="1" applyFill="1" applyBorder="1" applyAlignment="1">
      <alignment horizontal="center"/>
    </xf>
    <xf numFmtId="0" fontId="8" fillId="8" borderId="79" xfId="0" applyFont="1" applyFill="1" applyBorder="1" applyAlignment="1">
      <alignment horizontal="center"/>
    </xf>
    <xf numFmtId="3" fontId="6" fillId="8" borderId="80" xfId="0" applyNumberFormat="1" applyFont="1" applyFill="1" applyBorder="1" applyAlignment="1">
      <alignment wrapText="1"/>
    </xf>
    <xf numFmtId="3" fontId="6" fillId="8" borderId="80" xfId="0" applyNumberFormat="1" applyFont="1" applyFill="1" applyBorder="1"/>
    <xf numFmtId="164" fontId="6" fillId="8" borderId="81" xfId="0" applyNumberFormat="1" applyFont="1" applyFill="1" applyBorder="1"/>
    <xf numFmtId="0" fontId="6" fillId="8" borderId="0" xfId="0" applyFont="1" applyFill="1" applyAlignment="1"/>
    <xf numFmtId="0" fontId="6" fillId="8" borderId="0" xfId="0" applyFont="1" applyFill="1" applyAlignment="1">
      <alignment horizontal="center"/>
    </xf>
    <xf numFmtId="0" fontId="6" fillId="0" borderId="86" xfId="0" applyFont="1" applyBorder="1"/>
    <xf numFmtId="0" fontId="6" fillId="0" borderId="87" xfId="0" applyFont="1" applyBorder="1"/>
    <xf numFmtId="0" fontId="6" fillId="0" borderId="88" xfId="0" applyFont="1" applyBorder="1"/>
    <xf numFmtId="0" fontId="6" fillId="0" borderId="89" xfId="0" applyFont="1" applyBorder="1"/>
    <xf numFmtId="0" fontId="6" fillId="0" borderId="90" xfId="0" applyFont="1" applyBorder="1"/>
    <xf numFmtId="0" fontId="6" fillId="0" borderId="91" xfId="0" applyFont="1" applyBorder="1"/>
    <xf numFmtId="0" fontId="8" fillId="0" borderId="92" xfId="0" applyFont="1" applyBorder="1"/>
    <xf numFmtId="0" fontId="8" fillId="0" borderId="85" xfId="0" applyFont="1" applyBorder="1"/>
    <xf numFmtId="1" fontId="8" fillId="0" borderId="3" xfId="0" applyNumberFormat="1" applyFont="1" applyBorder="1"/>
    <xf numFmtId="3" fontId="8" fillId="0" borderId="48" xfId="0" applyNumberFormat="1" applyFont="1" applyBorder="1"/>
    <xf numFmtId="3" fontId="6" fillId="0" borderId="51" xfId="0" applyNumberFormat="1" applyFont="1" applyBorder="1"/>
    <xf numFmtId="3" fontId="6" fillId="0" borderId="17" xfId="0" applyNumberFormat="1" applyFont="1" applyBorder="1"/>
    <xf numFmtId="3" fontId="8" fillId="0" borderId="93" xfId="0" applyNumberFormat="1" applyFont="1" applyBorder="1"/>
    <xf numFmtId="1" fontId="8" fillId="0" borderId="94" xfId="0" applyNumberFormat="1" applyFont="1" applyBorder="1"/>
    <xf numFmtId="0" fontId="8" fillId="8" borderId="67" xfId="0" applyFont="1" applyFill="1" applyBorder="1" applyAlignment="1">
      <alignment horizontal="center"/>
    </xf>
    <xf numFmtId="0" fontId="8" fillId="8" borderId="68" xfId="0" applyFont="1" applyFill="1" applyBorder="1" applyAlignment="1">
      <alignment horizontal="center"/>
    </xf>
    <xf numFmtId="0" fontId="0" fillId="0" borderId="3" xfId="0" applyFill="1" applyBorder="1"/>
    <xf numFmtId="0" fontId="8" fillId="0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0" borderId="0" xfId="0" applyFont="1" applyBorder="1"/>
    <xf numFmtId="0" fontId="8" fillId="0" borderId="92" xfId="0" applyFont="1" applyFill="1" applyBorder="1"/>
    <xf numFmtId="3" fontId="8" fillId="0" borderId="95" xfId="0" applyNumberFormat="1" applyFont="1" applyBorder="1"/>
    <xf numFmtId="0" fontId="13" fillId="9" borderId="0" xfId="7" applyFont="1" applyFill="1" applyAlignment="1"/>
    <xf numFmtId="0" fontId="11" fillId="9" borderId="0" xfId="7" applyFont="1" applyFill="1" applyAlignment="1">
      <alignment horizontal="center"/>
    </xf>
    <xf numFmtId="0" fontId="22" fillId="0" borderId="0" xfId="0" applyFont="1"/>
    <xf numFmtId="0" fontId="14" fillId="0" borderId="0" xfId="151" applyNumberFormat="1" applyFont="1" applyBorder="1"/>
    <xf numFmtId="3" fontId="14" fillId="0" borderId="0" xfId="151" applyNumberFormat="1" applyFont="1" applyBorder="1"/>
    <xf numFmtId="1" fontId="15" fillId="0" borderId="36" xfId="151" applyNumberFormat="1" applyFont="1" applyBorder="1" applyAlignment="1">
      <alignment vertical="center"/>
    </xf>
    <xf numFmtId="1" fontId="22" fillId="0" borderId="0" xfId="0" applyNumberFormat="1" applyFont="1"/>
    <xf numFmtId="0" fontId="15" fillId="0" borderId="38" xfId="151" applyNumberFormat="1" applyFont="1" applyBorder="1" applyAlignment="1">
      <alignment vertical="center"/>
    </xf>
    <xf numFmtId="3" fontId="15" fillId="4" borderId="37" xfId="152" applyNumberFormat="1" applyFont="1" applyFill="1" applyBorder="1" applyAlignment="1">
      <alignment horizontal="right" vertical="center"/>
    </xf>
    <xf numFmtId="3" fontId="15" fillId="0" borderId="37" xfId="152" applyNumberFormat="1" applyFont="1" applyBorder="1" applyAlignment="1">
      <alignment horizontal="right" vertical="center"/>
    </xf>
    <xf numFmtId="0" fontId="15" fillId="0" borderId="0" xfId="153" applyNumberFormat="1" applyFont="1" applyBorder="1"/>
    <xf numFmtId="3" fontId="15" fillId="4" borderId="0" xfId="152" applyNumberFormat="1" applyFont="1" applyFill="1" applyBorder="1" applyAlignment="1"/>
    <xf numFmtId="3" fontId="14" fillId="0" borderId="0" xfId="152" applyNumberFormat="1" applyFont="1" applyBorder="1" applyAlignment="1">
      <alignment horizontal="right"/>
    </xf>
    <xf numFmtId="3" fontId="14" fillId="9" borderId="0" xfId="152" applyNumberFormat="1" applyFont="1" applyFill="1" applyBorder="1" applyAlignment="1">
      <alignment horizontal="right"/>
    </xf>
    <xf numFmtId="0" fontId="15" fillId="0" borderId="0" xfId="0" applyFont="1"/>
    <xf numFmtId="0" fontId="24" fillId="0" borderId="0" xfId="0" applyFont="1"/>
    <xf numFmtId="0" fontId="14" fillId="0" borderId="38" xfId="0" applyFont="1" applyBorder="1"/>
    <xf numFmtId="0" fontId="15" fillId="0" borderId="38" xfId="0" applyFont="1" applyBorder="1"/>
    <xf numFmtId="1" fontId="15" fillId="0" borderId="0" xfId="7" applyNumberFormat="1" applyFont="1" applyBorder="1" applyAlignment="1">
      <alignment horizontal="right" vertical="center"/>
    </xf>
    <xf numFmtId="0" fontId="15" fillId="0" borderId="38" xfId="153" applyNumberFormat="1" applyFont="1" applyBorder="1"/>
    <xf numFmtId="3" fontId="15" fillId="4" borderId="38" xfId="152" applyNumberFormat="1" applyFont="1" applyFill="1" applyBorder="1" applyAlignment="1"/>
    <xf numFmtId="3" fontId="14" fillId="0" borderId="38" xfId="152" applyNumberFormat="1" applyFont="1" applyBorder="1" applyAlignment="1">
      <alignment horizontal="right"/>
    </xf>
    <xf numFmtId="3" fontId="24" fillId="0" borderId="38" xfId="152" applyNumberFormat="1" applyFont="1" applyBorder="1" applyAlignment="1">
      <alignment horizontal="right"/>
    </xf>
    <xf numFmtId="0" fontId="25" fillId="0" borderId="0" xfId="0" applyFont="1" applyBorder="1"/>
    <xf numFmtId="3" fontId="14" fillId="0" borderId="0" xfId="152" applyNumberFormat="1" applyFont="1" applyFill="1" applyBorder="1" applyAlignment="1">
      <alignment horizontal="right"/>
    </xf>
    <xf numFmtId="0" fontId="11" fillId="0" borderId="37" xfId="0" applyFont="1" applyBorder="1" applyAlignment="1">
      <alignment wrapText="1"/>
    </xf>
    <xf numFmtId="3" fontId="11" fillId="0" borderId="37" xfId="0" applyNumberFormat="1" applyFont="1" applyFill="1" applyBorder="1"/>
    <xf numFmtId="3" fontId="11" fillId="0" borderId="37" xfId="0" applyNumberFormat="1" applyFont="1" applyBorder="1"/>
    <xf numFmtId="3" fontId="14" fillId="0" borderId="37" xfId="152" applyNumberFormat="1" applyFont="1" applyFill="1" applyBorder="1" applyAlignment="1">
      <alignment horizontal="right"/>
    </xf>
    <xf numFmtId="3" fontId="11" fillId="0" borderId="39" xfId="0" applyNumberFormat="1" applyFont="1" applyFill="1" applyBorder="1"/>
    <xf numFmtId="1" fontId="15" fillId="0" borderId="39" xfId="7" applyNumberFormat="1" applyFont="1" applyBorder="1" applyAlignment="1">
      <alignment horizontal="right" vertical="center"/>
    </xf>
    <xf numFmtId="3" fontId="13" fillId="0" borderId="39" xfId="0" applyNumberFormat="1" applyFont="1" applyFill="1" applyBorder="1"/>
    <xf numFmtId="3" fontId="11" fillId="0" borderId="39" xfId="0" applyNumberFormat="1" applyFont="1" applyBorder="1" applyAlignment="1"/>
    <xf numFmtId="0" fontId="15" fillId="0" borderId="0" xfId="153" applyNumberFormat="1" applyFont="1" applyFill="1" applyBorder="1"/>
    <xf numFmtId="3" fontId="13" fillId="9" borderId="39" xfId="0" applyNumberFormat="1" applyFont="1" applyFill="1" applyBorder="1"/>
    <xf numFmtId="3" fontId="13" fillId="9" borderId="39" xfId="0" applyNumberFormat="1" applyFont="1" applyFill="1" applyBorder="1" applyAlignment="1"/>
    <xf numFmtId="3" fontId="22" fillId="0" borderId="0" xfId="0" applyNumberFormat="1" applyFont="1" applyFill="1"/>
    <xf numFmtId="3" fontId="22" fillId="0" borderId="0" xfId="0" applyNumberFormat="1" applyFont="1"/>
    <xf numFmtId="0" fontId="26" fillId="0" borderId="0" xfId="0" applyFont="1" applyFill="1" applyBorder="1" applyAlignment="1"/>
    <xf numFmtId="166" fontId="0" fillId="0" borderId="39" xfId="2" applyFont="1" applyFill="1" applyBorder="1"/>
    <xf numFmtId="166" fontId="0" fillId="0" borderId="44" xfId="2" applyFont="1" applyFill="1" applyBorder="1"/>
    <xf numFmtId="3" fontId="6" fillId="0" borderId="96" xfId="0" applyNumberFormat="1" applyFont="1" applyBorder="1"/>
    <xf numFmtId="3" fontId="6" fillId="0" borderId="97" xfId="0" applyNumberFormat="1" applyFont="1" applyBorder="1"/>
    <xf numFmtId="166" fontId="0" fillId="0" borderId="97" xfId="2" applyFont="1" applyFill="1" applyBorder="1"/>
    <xf numFmtId="166" fontId="0" fillId="0" borderId="98" xfId="2" applyFont="1" applyFill="1" applyBorder="1"/>
    <xf numFmtId="3" fontId="0" fillId="0" borderId="99" xfId="0" applyNumberFormat="1" applyBorder="1"/>
    <xf numFmtId="3" fontId="0" fillId="0" borderId="100" xfId="0" applyNumberFormat="1" applyBorder="1"/>
    <xf numFmtId="166" fontId="0" fillId="0" borderId="100" xfId="2" applyFont="1" applyFill="1" applyBorder="1"/>
    <xf numFmtId="166" fontId="0" fillId="0" borderId="101" xfId="2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166" fontId="0" fillId="0" borderId="80" xfId="2" applyFont="1" applyFill="1" applyBorder="1"/>
    <xf numFmtId="166" fontId="0" fillId="0" borderId="81" xfId="2" applyFont="1" applyFill="1" applyBorder="1"/>
    <xf numFmtId="0" fontId="8" fillId="0" borderId="99" xfId="0" applyFont="1" applyBorder="1" applyAlignment="1">
      <alignment horizontal="center" wrapText="1"/>
    </xf>
    <xf numFmtId="0" fontId="8" fillId="0" borderId="100" xfId="0" applyFont="1" applyBorder="1" applyAlignment="1">
      <alignment horizontal="center" wrapText="1"/>
    </xf>
    <xf numFmtId="0" fontId="26" fillId="0" borderId="100" xfId="0" applyFont="1" applyBorder="1" applyAlignment="1">
      <alignment wrapText="1"/>
    </xf>
    <xf numFmtId="0" fontId="27" fillId="0" borderId="100" xfId="0" applyFont="1" applyBorder="1" applyAlignment="1">
      <alignment wrapText="1"/>
    </xf>
    <xf numFmtId="0" fontId="26" fillId="0" borderId="101" xfId="0" applyFont="1" applyBorder="1" applyAlignment="1">
      <alignment wrapText="1"/>
    </xf>
  </cellXfs>
  <cellStyles count="155">
    <cellStyle name="Hyperkobling 2" xfId="40"/>
    <cellStyle name="Komma" xfId="1" builtinId="3" customBuiltin="1"/>
    <cellStyle name="Komma 2" xfId="12"/>
    <cellStyle name="Komma 2 2" xfId="152"/>
    <cellStyle name="Komma 3" xfId="21"/>
    <cellStyle name="Normal" xfId="0" builtinId="0" customBuiltin="1"/>
    <cellStyle name="Normal 10" xfId="47"/>
    <cellStyle name="Normal 10 2" xfId="108"/>
    <cellStyle name="Normal 10 3" xfId="116"/>
    <cellStyle name="Normal 10 3 2" xfId="150"/>
    <cellStyle name="Normal 10 4" xfId="84"/>
    <cellStyle name="Normal 11" xfId="14"/>
    <cellStyle name="Normal 11 2" xfId="78"/>
    <cellStyle name="Normal 12" xfId="54"/>
    <cellStyle name="Normal 2" xfId="3"/>
    <cellStyle name="Normal 2 2" xfId="41"/>
    <cellStyle name="Normal 2 2 2" xfId="91"/>
    <cellStyle name="Normal 2 2 3" xfId="69"/>
    <cellStyle name="Normal 2 3" xfId="18"/>
    <cellStyle name="Normal 2 3 2" xfId="90"/>
    <cellStyle name="Normal 2 4" xfId="98"/>
    <cellStyle name="Normal 3" xfId="8"/>
    <cellStyle name="Normal 3 2" xfId="22"/>
    <cellStyle name="Normal 3 2 2" xfId="100"/>
    <cellStyle name="Normal 3 2 3" xfId="80"/>
    <cellStyle name="Normal 3 3" xfId="15"/>
    <cellStyle name="Normal 3 3 2" xfId="88"/>
    <cellStyle name="Normal 3 4" xfId="97"/>
    <cellStyle name="Normal 3 5" xfId="109"/>
    <cellStyle name="Normal 3 5 2" xfId="143"/>
    <cellStyle name="Normal 3 6" xfId="77"/>
    <cellStyle name="Normal 4" xfId="10"/>
    <cellStyle name="Normal 4 10" xfId="55"/>
    <cellStyle name="Normal 4 2" xfId="25"/>
    <cellStyle name="Normal 4 2 2" xfId="33"/>
    <cellStyle name="Normal 4 2 2 2" xfId="135"/>
    <cellStyle name="Normal 4 2 2 3" xfId="63"/>
    <cellStyle name="Normal 4 2 3" xfId="37"/>
    <cellStyle name="Normal 4 2 3 2" xfId="67"/>
    <cellStyle name="Normal 4 2 4" xfId="120"/>
    <cellStyle name="Normal 4 2 5" xfId="131"/>
    <cellStyle name="Normal 4 2 6" xfId="139"/>
    <cellStyle name="Normal 4 2 7" xfId="125"/>
    <cellStyle name="Normal 4 2 8" xfId="57"/>
    <cellStyle name="Normal 4 2_MAL2T-2014A.XLS" xfId="141"/>
    <cellStyle name="Normal 4 3" xfId="28"/>
    <cellStyle name="Normal 4 3 2" xfId="50"/>
    <cellStyle name="Normal 4 3 2 2" xfId="133"/>
    <cellStyle name="Normal 4 3 2 3" xfId="72"/>
    <cellStyle name="Normal 4 3 3" xfId="117"/>
    <cellStyle name="Normal 4 3 4" xfId="122"/>
    <cellStyle name="Normal 4 3 5" xfId="128"/>
    <cellStyle name="Normal 4 3 6" xfId="60"/>
    <cellStyle name="Normal 4 3_MAL2T-2014A.XLS" xfId="142"/>
    <cellStyle name="Normal 4 4" xfId="29"/>
    <cellStyle name="Normal 4 4 2" xfId="52"/>
    <cellStyle name="Normal 4 4 2 2" xfId="74"/>
    <cellStyle name="Normal 4 4 3" xfId="61"/>
    <cellStyle name="Normal 4 5" xfId="35"/>
    <cellStyle name="Normal 4 5 2" xfId="65"/>
    <cellStyle name="Normal 4 6" xfId="23"/>
    <cellStyle name="Normal 4 6 2" xfId="118"/>
    <cellStyle name="Normal 4 7" xfId="129"/>
    <cellStyle name="Normal 4 8" xfId="137"/>
    <cellStyle name="Normal 4 9" xfId="123"/>
    <cellStyle name="Normal 4_MAL1K-2014A.XLS" xfId="42"/>
    <cellStyle name="Normal 5" xfId="13"/>
    <cellStyle name="Normal 5 2" xfId="32"/>
    <cellStyle name="Normal 5 2 2" xfId="103"/>
    <cellStyle name="Normal 5 2 3" xfId="111"/>
    <cellStyle name="Normal 5 2 3 2" xfId="145"/>
    <cellStyle name="Normal 5 2 4" xfId="79"/>
    <cellStyle name="Normal 5 3" xfId="39"/>
    <cellStyle name="Normal 5 4" xfId="48"/>
    <cellStyle name="Normal 5 4 2" xfId="70"/>
    <cellStyle name="Normal 5 5" xfId="19"/>
    <cellStyle name="Normal 5 5 2" xfId="99"/>
    <cellStyle name="Normal 5 6" xfId="110"/>
    <cellStyle name="Normal 5 6 2" xfId="144"/>
    <cellStyle name="Normal 6" xfId="43"/>
    <cellStyle name="Normal 6 2" xfId="83"/>
    <cellStyle name="Normal 6 3" xfId="104"/>
    <cellStyle name="Normal 6 4" xfId="112"/>
    <cellStyle name="Normal 6 4 2" xfId="146"/>
    <cellStyle name="Normal 6 5" xfId="76"/>
    <cellStyle name="Normal 7" xfId="45"/>
    <cellStyle name="Normal 7 2" xfId="106"/>
    <cellStyle name="Normal 7 3" xfId="114"/>
    <cellStyle name="Normal 7 3 2" xfId="148"/>
    <cellStyle name="Normal 7 4" xfId="81"/>
    <cellStyle name="Normal 8" xfId="46"/>
    <cellStyle name="Normal 8 2" xfId="96"/>
    <cellStyle name="Normal 8 3" xfId="94"/>
    <cellStyle name="Normal 8 4" xfId="107"/>
    <cellStyle name="Normal 8 5" xfId="115"/>
    <cellStyle name="Normal 8 5 2" xfId="149"/>
    <cellStyle name="Normal 8 6" xfId="86"/>
    <cellStyle name="Normal 9" xfId="44"/>
    <cellStyle name="Normal 9 2" xfId="105"/>
    <cellStyle name="Normal 9 3" xfId="113"/>
    <cellStyle name="Normal 9 3 2" xfId="147"/>
    <cellStyle name="Normal 9 4" xfId="85"/>
    <cellStyle name="Normal_IN9813 2" xfId="153"/>
    <cellStyle name="Normal_IN9828" xfId="7"/>
    <cellStyle name="Normal_SO02ny 2" xfId="151"/>
    <cellStyle name="Prosent" xfId="2" builtinId="5" customBuiltin="1"/>
    <cellStyle name="Prosent 13" xfId="154"/>
    <cellStyle name="Prosent 2" xfId="4"/>
    <cellStyle name="Prosent 2 2" xfId="26"/>
    <cellStyle name="Prosent 2 2 2" xfId="34"/>
    <cellStyle name="Prosent 2 2 2 2" xfId="136"/>
    <cellStyle name="Prosent 2 2 2 3" xfId="64"/>
    <cellStyle name="Prosent 2 2 3" xfId="38"/>
    <cellStyle name="Prosent 2 2 3 2" xfId="68"/>
    <cellStyle name="Prosent 2 2 4" xfId="101"/>
    <cellStyle name="Prosent 2 2 5" xfId="87"/>
    <cellStyle name="Prosent 2 2 5 2" xfId="132"/>
    <cellStyle name="Prosent 2 2 6" xfId="140"/>
    <cellStyle name="Prosent 2 2 7" xfId="126"/>
    <cellStyle name="Prosent 2 2 8" xfId="58"/>
    <cellStyle name="Prosent 2 3" xfId="27"/>
    <cellStyle name="Prosent 2 3 2" xfId="51"/>
    <cellStyle name="Prosent 2 3 2 2" xfId="134"/>
    <cellStyle name="Prosent 2 3 2 3" xfId="73"/>
    <cellStyle name="Prosent 2 3 3" xfId="102"/>
    <cellStyle name="Prosent 2 3 4" xfId="89"/>
    <cellStyle name="Prosent 2 3 4 2" xfId="121"/>
    <cellStyle name="Prosent 2 3 5" xfId="127"/>
    <cellStyle name="Prosent 2 3 6" xfId="59"/>
    <cellStyle name="Prosent 2 4" xfId="24"/>
    <cellStyle name="Prosent 2 4 2" xfId="53"/>
    <cellStyle name="Prosent 2 4 2 2" xfId="75"/>
    <cellStyle name="Prosent 2 4 3" xfId="56"/>
    <cellStyle name="Prosent 2 5" xfId="31"/>
    <cellStyle name="Prosent 2 5 2" xfId="36"/>
    <cellStyle name="Prosent 2 5 2 2" xfId="66"/>
    <cellStyle name="Prosent 2 6" xfId="17"/>
    <cellStyle name="Prosent 2 6 2" xfId="119"/>
    <cellStyle name="Prosent 2 7" xfId="130"/>
    <cellStyle name="Prosent 2 8" xfId="138"/>
    <cellStyle name="Prosent 2 9" xfId="124"/>
    <cellStyle name="Prosent 3" xfId="11"/>
    <cellStyle name="Prosent 3 2" xfId="49"/>
    <cellStyle name="Prosent 3 2 2" xfId="71"/>
    <cellStyle name="Prosent 4" xfId="20"/>
    <cellStyle name="Prosent 5" xfId="30"/>
    <cellStyle name="Prosent 6" xfId="62"/>
    <cellStyle name="Svein" xfId="5"/>
    <cellStyle name="Svein 2" xfId="16"/>
    <cellStyle name="Svein 3" xfId="92"/>
    <cellStyle name="Tusen[0]" xfId="6"/>
    <cellStyle name="Tusenskille 2" xfId="82"/>
    <cellStyle name="Tusenskille 2 2" xfId="95"/>
    <cellStyle name="Tusenskille 2 3" xfId="93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1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2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/Fiu/Pos/Felles-POS/Bydelsstatistikk/2003/2.%20tertial%202003/Bydelene/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sosiale%20tjenester/Seksjon%20for%20bestillerenhet_%20IKT%20og%20&#248;konomi/elisaboe/Befolkningsfremskrivning/AGL%20Kriteriebef2016-korrigert%20for%20sykehjmsb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N5">
            <v>1670</v>
          </cell>
          <cell r="O5">
            <v>473</v>
          </cell>
          <cell r="P5">
            <v>302</v>
          </cell>
          <cell r="Q5">
            <v>217</v>
          </cell>
          <cell r="R5">
            <v>179</v>
          </cell>
        </row>
        <row r="6">
          <cell r="N6">
            <v>1550</v>
          </cell>
          <cell r="O6">
            <v>466</v>
          </cell>
          <cell r="P6">
            <v>327</v>
          </cell>
          <cell r="Q6">
            <v>259</v>
          </cell>
          <cell r="R6">
            <v>273</v>
          </cell>
        </row>
        <row r="7">
          <cell r="N7">
            <v>1492</v>
          </cell>
          <cell r="O7">
            <v>422</v>
          </cell>
          <cell r="P7">
            <v>292</v>
          </cell>
          <cell r="Q7">
            <v>215</v>
          </cell>
          <cell r="R7">
            <v>227</v>
          </cell>
        </row>
        <row r="8">
          <cell r="N8">
            <v>1424</v>
          </cell>
          <cell r="O8">
            <v>484</v>
          </cell>
          <cell r="P8">
            <v>313</v>
          </cell>
          <cell r="Q8">
            <v>223</v>
          </cell>
          <cell r="R8">
            <v>253</v>
          </cell>
        </row>
        <row r="9">
          <cell r="N9">
            <v>3714</v>
          </cell>
          <cell r="O9">
            <v>1325</v>
          </cell>
          <cell r="P9">
            <v>828</v>
          </cell>
          <cell r="Q9">
            <v>624</v>
          </cell>
          <cell r="R9">
            <v>506</v>
          </cell>
        </row>
        <row r="10">
          <cell r="N10">
            <v>2823</v>
          </cell>
          <cell r="O10">
            <v>1018</v>
          </cell>
          <cell r="P10">
            <v>697</v>
          </cell>
          <cell r="Q10">
            <v>513</v>
          </cell>
          <cell r="R10">
            <v>413</v>
          </cell>
        </row>
        <row r="11">
          <cell r="N11">
            <v>3700</v>
          </cell>
          <cell r="O11">
            <v>1239</v>
          </cell>
          <cell r="P11">
            <v>807</v>
          </cell>
          <cell r="Q11">
            <v>642</v>
          </cell>
          <cell r="R11">
            <v>412</v>
          </cell>
        </row>
        <row r="12">
          <cell r="N12">
            <v>2962</v>
          </cell>
          <cell r="O12">
            <v>1068</v>
          </cell>
          <cell r="P12">
            <v>851</v>
          </cell>
          <cell r="Q12">
            <v>585</v>
          </cell>
          <cell r="R12">
            <v>437</v>
          </cell>
        </row>
        <row r="13">
          <cell r="N13">
            <v>1447</v>
          </cell>
          <cell r="O13">
            <v>573</v>
          </cell>
          <cell r="P13">
            <v>483</v>
          </cell>
          <cell r="Q13">
            <v>403</v>
          </cell>
          <cell r="R13">
            <v>293</v>
          </cell>
        </row>
        <row r="14">
          <cell r="N14">
            <v>1612</v>
          </cell>
          <cell r="O14">
            <v>629</v>
          </cell>
          <cell r="P14">
            <v>520</v>
          </cell>
          <cell r="Q14">
            <v>363</v>
          </cell>
          <cell r="R14">
            <v>231</v>
          </cell>
        </row>
        <row r="15">
          <cell r="N15">
            <v>2369</v>
          </cell>
          <cell r="O15">
            <v>881</v>
          </cell>
          <cell r="P15">
            <v>529</v>
          </cell>
          <cell r="Q15">
            <v>292</v>
          </cell>
          <cell r="R15">
            <v>165</v>
          </cell>
        </row>
        <row r="16">
          <cell r="N16">
            <v>3117</v>
          </cell>
          <cell r="O16">
            <v>1061</v>
          </cell>
          <cell r="P16">
            <v>753</v>
          </cell>
          <cell r="Q16">
            <v>511</v>
          </cell>
          <cell r="R16">
            <v>348</v>
          </cell>
        </row>
        <row r="17">
          <cell r="N17">
            <v>2680</v>
          </cell>
          <cell r="O17">
            <v>1330</v>
          </cell>
          <cell r="P17">
            <v>1310</v>
          </cell>
          <cell r="Q17">
            <v>1004</v>
          </cell>
          <cell r="R17">
            <v>524</v>
          </cell>
        </row>
        <row r="18">
          <cell r="N18">
            <v>3336</v>
          </cell>
          <cell r="O18">
            <v>1291</v>
          </cell>
          <cell r="P18">
            <v>1009</v>
          </cell>
          <cell r="Q18">
            <v>827</v>
          </cell>
          <cell r="R18">
            <v>596</v>
          </cell>
        </row>
        <row r="19">
          <cell r="N19">
            <v>1836</v>
          </cell>
          <cell r="O19">
            <v>522</v>
          </cell>
          <cell r="P19">
            <v>300</v>
          </cell>
          <cell r="Q19">
            <v>194</v>
          </cell>
          <cell r="R19">
            <v>142</v>
          </cell>
        </row>
        <row r="20">
          <cell r="N20">
            <v>71</v>
          </cell>
          <cell r="O20">
            <v>26</v>
          </cell>
          <cell r="P20">
            <v>7</v>
          </cell>
          <cell r="Q20">
            <v>14</v>
          </cell>
          <cell r="R20">
            <v>13</v>
          </cell>
        </row>
      </sheetData>
      <sheetData sheetId="1">
        <row r="5">
          <cell r="T5">
            <v>-1</v>
          </cell>
          <cell r="U5">
            <v>2</v>
          </cell>
          <cell r="V5">
            <v>2</v>
          </cell>
          <cell r="W5">
            <v>0</v>
          </cell>
          <cell r="X5">
            <v>-15</v>
          </cell>
        </row>
        <row r="6">
          <cell r="T6">
            <v>-3</v>
          </cell>
          <cell r="U6">
            <v>-15</v>
          </cell>
          <cell r="V6">
            <v>-23</v>
          </cell>
          <cell r="W6">
            <v>-48</v>
          </cell>
          <cell r="X6">
            <v>-57</v>
          </cell>
        </row>
        <row r="7">
          <cell r="T7">
            <v>-4</v>
          </cell>
          <cell r="U7">
            <v>-1</v>
          </cell>
          <cell r="V7">
            <v>-16</v>
          </cell>
          <cell r="W7">
            <v>-10</v>
          </cell>
          <cell r="X7">
            <v>3</v>
          </cell>
        </row>
        <row r="8">
          <cell r="T8">
            <v>-14</v>
          </cell>
          <cell r="U8">
            <v>-18</v>
          </cell>
          <cell r="V8">
            <v>-12</v>
          </cell>
          <cell r="W8">
            <v>-28</v>
          </cell>
          <cell r="X8">
            <v>-54</v>
          </cell>
        </row>
        <row r="9">
          <cell r="T9">
            <v>11</v>
          </cell>
          <cell r="U9">
            <v>10</v>
          </cell>
          <cell r="V9">
            <v>9</v>
          </cell>
          <cell r="W9">
            <v>7</v>
          </cell>
          <cell r="X9">
            <v>-9</v>
          </cell>
        </row>
        <row r="10">
          <cell r="T10">
            <v>-13</v>
          </cell>
          <cell r="U10">
            <v>-3</v>
          </cell>
          <cell r="V10">
            <v>-16</v>
          </cell>
          <cell r="W10">
            <v>-18</v>
          </cell>
          <cell r="X10">
            <v>-25</v>
          </cell>
        </row>
        <row r="11">
          <cell r="T11">
            <v>22</v>
          </cell>
          <cell r="U11">
            <v>15</v>
          </cell>
          <cell r="V11">
            <v>27</v>
          </cell>
          <cell r="W11">
            <v>56</v>
          </cell>
          <cell r="X11">
            <v>112</v>
          </cell>
        </row>
        <row r="12">
          <cell r="T12">
            <v>11</v>
          </cell>
          <cell r="U12">
            <v>10</v>
          </cell>
          <cell r="V12">
            <v>5</v>
          </cell>
          <cell r="W12">
            <v>14</v>
          </cell>
          <cell r="X12">
            <v>15</v>
          </cell>
        </row>
        <row r="13">
          <cell r="T13">
            <v>-9</v>
          </cell>
          <cell r="U13">
            <v>1</v>
          </cell>
          <cell r="V13">
            <v>-3</v>
          </cell>
          <cell r="W13">
            <v>-2</v>
          </cell>
          <cell r="X13">
            <v>7</v>
          </cell>
        </row>
        <row r="14">
          <cell r="T14">
            <v>-6</v>
          </cell>
          <cell r="U14">
            <v>-15</v>
          </cell>
          <cell r="V14">
            <v>-9</v>
          </cell>
          <cell r="W14">
            <v>-25</v>
          </cell>
          <cell r="X14">
            <v>-28</v>
          </cell>
        </row>
        <row r="15">
          <cell r="T15">
            <v>7</v>
          </cell>
          <cell r="U15">
            <v>14</v>
          </cell>
          <cell r="V15">
            <v>3</v>
          </cell>
          <cell r="W15">
            <v>6</v>
          </cell>
          <cell r="X15">
            <v>-6</v>
          </cell>
        </row>
        <row r="16">
          <cell r="T16">
            <v>10</v>
          </cell>
          <cell r="U16">
            <v>3</v>
          </cell>
          <cell r="V16">
            <v>5</v>
          </cell>
          <cell r="W16">
            <v>3</v>
          </cell>
          <cell r="X16">
            <v>-4</v>
          </cell>
        </row>
        <row r="17">
          <cell r="T17">
            <v>7</v>
          </cell>
          <cell r="U17">
            <v>3</v>
          </cell>
          <cell r="V17">
            <v>8</v>
          </cell>
          <cell r="W17">
            <v>20</v>
          </cell>
          <cell r="X17">
            <v>22</v>
          </cell>
        </row>
        <row r="18">
          <cell r="T18">
            <v>17</v>
          </cell>
          <cell r="U18">
            <v>6</v>
          </cell>
          <cell r="V18">
            <v>18</v>
          </cell>
          <cell r="W18">
            <v>30</v>
          </cell>
          <cell r="X18">
            <v>66</v>
          </cell>
        </row>
        <row r="19">
          <cell r="T19">
            <v>0</v>
          </cell>
          <cell r="U19">
            <v>1</v>
          </cell>
          <cell r="V19">
            <v>6</v>
          </cell>
          <cell r="W19">
            <v>3</v>
          </cell>
          <cell r="X19">
            <v>-11</v>
          </cell>
        </row>
        <row r="23">
          <cell r="N23">
            <v>2</v>
          </cell>
          <cell r="O23">
            <v>4</v>
          </cell>
          <cell r="P23">
            <v>2</v>
          </cell>
          <cell r="Q23">
            <v>1</v>
          </cell>
          <cell r="R23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2578125" defaultRowHeight="12" x14ac:dyDescent="0.2"/>
  <cols>
    <col min="1" max="1" width="4.85546875" style="242" customWidth="1"/>
    <col min="2" max="2" width="22" style="193" bestFit="1" customWidth="1"/>
    <col min="3" max="3" width="16.42578125" style="193" customWidth="1"/>
    <col min="4" max="4" width="16.28515625" style="193" customWidth="1"/>
    <col min="5" max="5" width="17.42578125" style="193" customWidth="1"/>
    <col min="6" max="16384" width="11.42578125" style="193"/>
  </cols>
  <sheetData>
    <row r="1" spans="1:21" x14ac:dyDescent="0.2">
      <c r="A1" s="192" t="s">
        <v>0</v>
      </c>
    </row>
    <row r="2" spans="1:21" x14ac:dyDescent="0.2">
      <c r="A2" s="98" t="s">
        <v>146</v>
      </c>
      <c r="B2" s="78"/>
      <c r="C2" s="78"/>
    </row>
    <row r="3" spans="1:21" x14ac:dyDescent="0.2">
      <c r="A3" s="192" t="s">
        <v>105</v>
      </c>
    </row>
    <row r="4" spans="1:21" x14ac:dyDescent="0.2">
      <c r="A4" s="192"/>
    </row>
    <row r="5" spans="1:21" x14ac:dyDescent="0.2">
      <c r="A5" s="192"/>
    </row>
    <row r="6" spans="1:21" x14ac:dyDescent="0.2">
      <c r="A6" s="192"/>
    </row>
    <row r="8" spans="1:21" s="195" customFormat="1" ht="34.5" customHeight="1" thickBot="1" x14ac:dyDescent="0.25">
      <c r="A8" s="194" t="s">
        <v>105</v>
      </c>
    </row>
    <row r="9" spans="1:21" s="195" customFormat="1" ht="26.25" customHeight="1" thickBot="1" x14ac:dyDescent="0.25">
      <c r="A9" s="196"/>
      <c r="B9" s="197"/>
      <c r="C9" s="257" t="s">
        <v>1</v>
      </c>
      <c r="D9" s="257"/>
      <c r="E9" s="258"/>
    </row>
    <row r="10" spans="1:21" s="195" customFormat="1" ht="73.5" customHeight="1" thickBot="1" x14ac:dyDescent="0.25">
      <c r="A10" s="198" t="s">
        <v>3</v>
      </c>
      <c r="B10" s="199" t="s">
        <v>4</v>
      </c>
      <c r="C10" s="200" t="s">
        <v>124</v>
      </c>
      <c r="D10" s="201" t="s">
        <v>125</v>
      </c>
      <c r="E10" s="202" t="s">
        <v>23</v>
      </c>
    </row>
    <row r="11" spans="1:21" ht="15" customHeight="1" x14ac:dyDescent="0.2">
      <c r="A11" s="203">
        <v>1</v>
      </c>
      <c r="B11" s="204" t="s">
        <v>5</v>
      </c>
      <c r="C11" s="205">
        <v>74</v>
      </c>
      <c r="D11" s="206">
        <v>863</v>
      </c>
      <c r="E11" s="207">
        <f>D11/C11</f>
        <v>11.662162162162161</v>
      </c>
    </row>
    <row r="12" spans="1:21" ht="12.75" customHeight="1" x14ac:dyDescent="0.2">
      <c r="A12" s="208">
        <v>2</v>
      </c>
      <c r="B12" s="209" t="s">
        <v>6</v>
      </c>
      <c r="C12" s="210">
        <v>40</v>
      </c>
      <c r="D12" s="211">
        <v>478</v>
      </c>
      <c r="E12" s="212">
        <f t="shared" ref="E12:E25" si="0">D12/C12</f>
        <v>11.95</v>
      </c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</row>
    <row r="13" spans="1:21" ht="12.75" x14ac:dyDescent="0.2">
      <c r="A13" s="208">
        <v>3</v>
      </c>
      <c r="B13" s="209" t="s">
        <v>7</v>
      </c>
      <c r="C13" s="210">
        <v>48</v>
      </c>
      <c r="D13" s="211">
        <v>631.5</v>
      </c>
      <c r="E13" s="212">
        <f t="shared" si="0"/>
        <v>13.15625</v>
      </c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</row>
    <row r="14" spans="1:21" x14ac:dyDescent="0.2">
      <c r="A14" s="208">
        <v>4</v>
      </c>
      <c r="B14" s="209" t="s">
        <v>8</v>
      </c>
      <c r="C14" s="210">
        <v>27</v>
      </c>
      <c r="D14" s="211">
        <v>353</v>
      </c>
      <c r="E14" s="212">
        <f t="shared" si="0"/>
        <v>13.074074074074074</v>
      </c>
    </row>
    <row r="15" spans="1:21" x14ac:dyDescent="0.2">
      <c r="A15" s="208">
        <v>5</v>
      </c>
      <c r="B15" s="209" t="s">
        <v>9</v>
      </c>
      <c r="C15" s="210">
        <v>41</v>
      </c>
      <c r="D15" s="211">
        <v>529.85</v>
      </c>
      <c r="E15" s="212">
        <f t="shared" si="0"/>
        <v>12.923170731707318</v>
      </c>
    </row>
    <row r="16" spans="1:21" ht="20.25" customHeight="1" x14ac:dyDescent="0.2">
      <c r="A16" s="208">
        <v>6</v>
      </c>
      <c r="B16" s="209" t="s">
        <v>10</v>
      </c>
      <c r="C16" s="210">
        <v>30</v>
      </c>
      <c r="D16" s="211">
        <v>386.25</v>
      </c>
      <c r="E16" s="212">
        <f t="shared" si="0"/>
        <v>12.875</v>
      </c>
    </row>
    <row r="17" spans="1:8" x14ac:dyDescent="0.2">
      <c r="A17" s="208">
        <v>7</v>
      </c>
      <c r="B17" s="209" t="s">
        <v>11</v>
      </c>
      <c r="C17" s="210">
        <v>61</v>
      </c>
      <c r="D17" s="211">
        <v>630</v>
      </c>
      <c r="E17" s="212">
        <f t="shared" si="0"/>
        <v>10.327868852459016</v>
      </c>
    </row>
    <row r="18" spans="1:8" x14ac:dyDescent="0.2">
      <c r="A18" s="208">
        <v>8</v>
      </c>
      <c r="B18" s="209" t="s">
        <v>12</v>
      </c>
      <c r="C18" s="210">
        <v>61</v>
      </c>
      <c r="D18" s="211">
        <v>808.6</v>
      </c>
      <c r="E18" s="212">
        <f t="shared" si="0"/>
        <v>13.255737704918033</v>
      </c>
    </row>
    <row r="19" spans="1:8" x14ac:dyDescent="0.2">
      <c r="A19" s="208">
        <v>9</v>
      </c>
      <c r="B19" s="209" t="s">
        <v>13</v>
      </c>
      <c r="C19" s="210">
        <v>54</v>
      </c>
      <c r="D19" s="211">
        <v>630</v>
      </c>
      <c r="E19" s="212">
        <f t="shared" si="0"/>
        <v>11.666666666666666</v>
      </c>
    </row>
    <row r="20" spans="1:8" x14ac:dyDescent="0.2">
      <c r="A20" s="208">
        <v>10</v>
      </c>
      <c r="B20" s="209" t="s">
        <v>14</v>
      </c>
      <c r="C20" s="210">
        <v>59</v>
      </c>
      <c r="D20" s="211">
        <v>563</v>
      </c>
      <c r="E20" s="212">
        <f t="shared" si="0"/>
        <v>9.5423728813559325</v>
      </c>
      <c r="H20" s="193" t="s">
        <v>107</v>
      </c>
    </row>
    <row r="21" spans="1:8" ht="20.25" customHeight="1" x14ac:dyDescent="0.2">
      <c r="A21" s="208">
        <v>11</v>
      </c>
      <c r="B21" s="209" t="s">
        <v>15</v>
      </c>
      <c r="C21" s="210">
        <v>63</v>
      </c>
      <c r="D21" s="211">
        <v>758</v>
      </c>
      <c r="E21" s="212">
        <f t="shared" si="0"/>
        <v>12.031746031746032</v>
      </c>
    </row>
    <row r="22" spans="1:8" x14ac:dyDescent="0.2">
      <c r="A22" s="208">
        <v>12</v>
      </c>
      <c r="B22" s="209" t="s">
        <v>16</v>
      </c>
      <c r="C22" s="210">
        <v>68</v>
      </c>
      <c r="D22" s="211">
        <v>910</v>
      </c>
      <c r="E22" s="212">
        <f t="shared" si="0"/>
        <v>13.382352941176471</v>
      </c>
    </row>
    <row r="23" spans="1:8" x14ac:dyDescent="0.2">
      <c r="A23" s="208">
        <v>13</v>
      </c>
      <c r="B23" s="209" t="s">
        <v>17</v>
      </c>
      <c r="C23" s="210">
        <v>61</v>
      </c>
      <c r="D23" s="211">
        <v>638</v>
      </c>
      <c r="E23" s="212">
        <f t="shared" si="0"/>
        <v>10.459016393442623</v>
      </c>
    </row>
    <row r="24" spans="1:8" x14ac:dyDescent="0.2">
      <c r="A24" s="208">
        <v>14</v>
      </c>
      <c r="B24" s="209" t="s">
        <v>18</v>
      </c>
      <c r="C24" s="210">
        <v>67</v>
      </c>
      <c r="D24" s="211">
        <v>697</v>
      </c>
      <c r="E24" s="212">
        <f t="shared" si="0"/>
        <v>10.402985074626866</v>
      </c>
    </row>
    <row r="25" spans="1:8" ht="12.75" thickBot="1" x14ac:dyDescent="0.25">
      <c r="A25" s="214">
        <v>15</v>
      </c>
      <c r="B25" s="215" t="s">
        <v>19</v>
      </c>
      <c r="C25" s="216">
        <v>65</v>
      </c>
      <c r="D25" s="217">
        <v>825</v>
      </c>
      <c r="E25" s="218">
        <f t="shared" si="0"/>
        <v>12.692307692307692</v>
      </c>
    </row>
    <row r="26" spans="1:8" s="223" customFormat="1" ht="22.5" customHeight="1" x14ac:dyDescent="0.2">
      <c r="A26" s="219"/>
      <c r="B26" s="220" t="s">
        <v>145</v>
      </c>
      <c r="C26" s="221">
        <f>SUM(C11:C25)</f>
        <v>819</v>
      </c>
      <c r="D26" s="221">
        <f>SUM(D11:D25)</f>
        <v>9701.2000000000007</v>
      </c>
      <c r="E26" s="222">
        <f>SUM(E11:E25)/15</f>
        <v>11.960114080442857</v>
      </c>
    </row>
    <row r="27" spans="1:8" s="223" customFormat="1" ht="22.5" customHeight="1" x14ac:dyDescent="0.2">
      <c r="A27" s="224"/>
      <c r="B27" s="225" t="s">
        <v>145</v>
      </c>
      <c r="C27" s="226">
        <v>819</v>
      </c>
      <c r="D27" s="226">
        <v>9701.2000000000007</v>
      </c>
      <c r="E27" s="227">
        <v>11.960114080442857</v>
      </c>
    </row>
    <row r="28" spans="1:8" s="223" customFormat="1" ht="22.5" customHeight="1" thickBot="1" x14ac:dyDescent="0.25">
      <c r="A28" s="228"/>
      <c r="B28" s="229" t="s">
        <v>136</v>
      </c>
      <c r="C28" s="217">
        <v>1007</v>
      </c>
      <c r="D28" s="217">
        <v>11675.25</v>
      </c>
      <c r="E28" s="230">
        <v>11.532514315643771</v>
      </c>
    </row>
    <row r="29" spans="1:8" s="223" customFormat="1" ht="22.5" customHeight="1" x14ac:dyDescent="0.2">
      <c r="A29" s="219"/>
      <c r="B29" s="231" t="s">
        <v>126</v>
      </c>
      <c r="C29" s="206">
        <v>913</v>
      </c>
      <c r="D29" s="206">
        <v>10670</v>
      </c>
      <c r="E29" s="232">
        <v>11.617872862371405</v>
      </c>
      <c r="G29" s="223" t="s">
        <v>107</v>
      </c>
    </row>
    <row r="30" spans="1:8" s="223" customFormat="1" ht="22.5" customHeight="1" x14ac:dyDescent="0.2">
      <c r="A30" s="233"/>
      <c r="B30" s="234" t="s">
        <v>137</v>
      </c>
      <c r="C30" s="211">
        <v>744</v>
      </c>
      <c r="D30" s="211">
        <v>9095.7000000000007</v>
      </c>
      <c r="E30" s="235">
        <v>12.225403225806453</v>
      </c>
    </row>
    <row r="31" spans="1:8" s="223" customFormat="1" ht="22.5" customHeight="1" thickBot="1" x14ac:dyDescent="0.25">
      <c r="A31" s="236"/>
      <c r="B31" s="229" t="s">
        <v>138</v>
      </c>
      <c r="C31" s="217">
        <v>989</v>
      </c>
      <c r="D31" s="217">
        <v>11281.7</v>
      </c>
      <c r="E31" s="230">
        <v>11.617872862371405</v>
      </c>
    </row>
    <row r="32" spans="1:8" s="223" customFormat="1" ht="22.5" customHeight="1" x14ac:dyDescent="0.2">
      <c r="A32" s="237"/>
      <c r="B32" s="238" t="s">
        <v>139</v>
      </c>
      <c r="C32" s="239">
        <v>883</v>
      </c>
      <c r="D32" s="239">
        <v>10205.9</v>
      </c>
      <c r="E32" s="240">
        <v>11.617872862371405</v>
      </c>
    </row>
    <row r="33" spans="1:5" s="223" customFormat="1" ht="22.5" customHeight="1" x14ac:dyDescent="0.2">
      <c r="A33" s="233"/>
      <c r="B33" s="234" t="s">
        <v>140</v>
      </c>
      <c r="C33" s="211">
        <v>728</v>
      </c>
      <c r="D33" s="211">
        <v>8490.2000000000007</v>
      </c>
      <c r="E33" s="235">
        <v>11.662362637362639</v>
      </c>
    </row>
    <row r="34" spans="1:5" s="223" customFormat="1" ht="22.5" customHeight="1" thickBot="1" x14ac:dyDescent="0.25">
      <c r="A34" s="236"/>
      <c r="B34" s="229" t="s">
        <v>141</v>
      </c>
      <c r="C34" s="217">
        <v>75</v>
      </c>
      <c r="D34" s="217">
        <v>896.5</v>
      </c>
      <c r="E34" s="230">
        <v>11.953333333333333</v>
      </c>
    </row>
    <row r="35" spans="1:5" x14ac:dyDescent="0.2">
      <c r="A35" s="241" t="s">
        <v>22</v>
      </c>
    </row>
  </sheetData>
  <customSheetViews>
    <customSheetView guid="{2F486E5F-9F05-4263-BAA5-832A9B7A71CC}">
      <selection activeCell="M5" sqref="M5"/>
      <pageMargins left="0.39370078740157505" right="0.39370078740157505" top="0.78740157480314998" bottom="0.59055118110236204" header="0.5" footer="0.5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rgb="FFFF0000"/>
  </sheetPr>
  <dimension ref="A1:U32"/>
  <sheetViews>
    <sheetView showGridLines="0" tabSelected="1" topLeftCell="A5" workbookViewId="0">
      <selection activeCell="K31" sqref="K31"/>
    </sheetView>
  </sheetViews>
  <sheetFormatPr baseColWidth="10" defaultColWidth="11.42578125" defaultRowHeight="12" x14ac:dyDescent="0.2"/>
  <cols>
    <col min="1" max="1" width="4.85546875" style="4" customWidth="1"/>
    <col min="2" max="2" width="22" style="2" bestFit="1" customWidth="1"/>
    <col min="3" max="3" width="7.7109375" style="2" bestFit="1" customWidth="1"/>
    <col min="4" max="4" width="8.85546875" style="2" customWidth="1"/>
    <col min="5" max="5" width="11.42578125" style="2" customWidth="1"/>
    <col min="6" max="16384" width="11.42578125" style="2"/>
  </cols>
  <sheetData>
    <row r="1" spans="1:21" x14ac:dyDescent="0.2">
      <c r="A1" s="31" t="s">
        <v>25</v>
      </c>
      <c r="B1" s="32"/>
    </row>
    <row r="2" spans="1:21" x14ac:dyDescent="0.2">
      <c r="A2" s="1" t="s">
        <v>0</v>
      </c>
    </row>
    <row r="4" spans="1:21" x14ac:dyDescent="0.2">
      <c r="A4" s="1" t="s">
        <v>26</v>
      </c>
    </row>
    <row r="5" spans="1:21" x14ac:dyDescent="0.2">
      <c r="A5" s="1"/>
    </row>
    <row r="6" spans="1:21" x14ac:dyDescent="0.2">
      <c r="A6" s="1"/>
    </row>
    <row r="7" spans="1:21" x14ac:dyDescent="0.2">
      <c r="A7" s="1"/>
    </row>
    <row r="9" spans="1:21" s="6" customFormat="1" ht="26.25" customHeight="1" thickBot="1" x14ac:dyDescent="0.25">
      <c r="A9" s="5" t="s">
        <v>26</v>
      </c>
    </row>
    <row r="10" spans="1:21" s="6" customFormat="1" ht="68.25" customHeight="1" thickBot="1" x14ac:dyDescent="0.25">
      <c r="A10" s="8" t="s">
        <v>3</v>
      </c>
      <c r="B10" s="9" t="s">
        <v>4</v>
      </c>
      <c r="C10" s="10" t="s">
        <v>27</v>
      </c>
      <c r="D10" s="30" t="s">
        <v>28</v>
      </c>
    </row>
    <row r="11" spans="1:21" ht="15" customHeight="1" x14ac:dyDescent="0.2">
      <c r="A11" s="14">
        <v>1</v>
      </c>
      <c r="B11" s="15" t="s">
        <v>5</v>
      </c>
      <c r="C11" s="186">
        <v>0</v>
      </c>
      <c r="D11" s="187">
        <v>24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spans="1:21" ht="12.75" customHeight="1" x14ac:dyDescent="0.2">
      <c r="A12" s="17">
        <v>2</v>
      </c>
      <c r="B12" s="18" t="s">
        <v>6</v>
      </c>
      <c r="C12" s="188">
        <v>30</v>
      </c>
      <c r="D12" s="189">
        <v>0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spans="1:21" x14ac:dyDescent="0.2">
      <c r="A13" s="17">
        <v>3</v>
      </c>
      <c r="B13" s="18" t="s">
        <v>7</v>
      </c>
      <c r="C13" s="188">
        <v>0</v>
      </c>
      <c r="D13" s="189">
        <v>0</v>
      </c>
    </row>
    <row r="14" spans="1:21" x14ac:dyDescent="0.2">
      <c r="A14" s="17">
        <v>4</v>
      </c>
      <c r="B14" s="18" t="s">
        <v>8</v>
      </c>
      <c r="C14" s="188">
        <v>0</v>
      </c>
      <c r="D14" s="189">
        <v>0</v>
      </c>
    </row>
    <row r="15" spans="1:21" x14ac:dyDescent="0.2">
      <c r="A15" s="17">
        <v>5</v>
      </c>
      <c r="B15" s="18" t="s">
        <v>9</v>
      </c>
      <c r="C15" s="188">
        <v>0</v>
      </c>
      <c r="D15" s="189">
        <v>37</v>
      </c>
    </row>
    <row r="16" spans="1:21" ht="20.25" customHeight="1" x14ac:dyDescent="0.2">
      <c r="A16" s="17">
        <v>6</v>
      </c>
      <c r="B16" s="18" t="s">
        <v>10</v>
      </c>
      <c r="C16" s="188">
        <v>0</v>
      </c>
      <c r="D16" s="189">
        <v>20</v>
      </c>
    </row>
    <row r="17" spans="1:11" x14ac:dyDescent="0.2">
      <c r="A17" s="17">
        <v>7</v>
      </c>
      <c r="B17" s="18" t="s">
        <v>11</v>
      </c>
      <c r="C17" s="188">
        <v>0</v>
      </c>
      <c r="D17" s="189">
        <v>0</v>
      </c>
    </row>
    <row r="18" spans="1:11" x14ac:dyDescent="0.2">
      <c r="A18" s="17">
        <v>8</v>
      </c>
      <c r="B18" s="18" t="s">
        <v>12</v>
      </c>
      <c r="C18" s="188">
        <v>0</v>
      </c>
      <c r="D18" s="189">
        <v>45</v>
      </c>
    </row>
    <row r="19" spans="1:11" x14ac:dyDescent="0.2">
      <c r="A19" s="17">
        <v>9</v>
      </c>
      <c r="B19" s="18" t="s">
        <v>13</v>
      </c>
      <c r="C19" s="188">
        <v>0</v>
      </c>
      <c r="D19" s="189">
        <v>26</v>
      </c>
    </row>
    <row r="20" spans="1:11" x14ac:dyDescent="0.2">
      <c r="A20" s="17">
        <v>10</v>
      </c>
      <c r="B20" s="18" t="s">
        <v>14</v>
      </c>
      <c r="C20" s="188">
        <v>15</v>
      </c>
      <c r="D20" s="189">
        <v>0</v>
      </c>
    </row>
    <row r="21" spans="1:11" ht="20.25" customHeight="1" x14ac:dyDescent="0.2">
      <c r="A21" s="17">
        <v>11</v>
      </c>
      <c r="B21" s="18" t="s">
        <v>15</v>
      </c>
      <c r="C21" s="188">
        <v>0</v>
      </c>
      <c r="D21" s="189">
        <v>15</v>
      </c>
    </row>
    <row r="22" spans="1:11" x14ac:dyDescent="0.2">
      <c r="A22" s="17">
        <v>12</v>
      </c>
      <c r="B22" s="18" t="s">
        <v>16</v>
      </c>
      <c r="C22" s="188">
        <v>66</v>
      </c>
      <c r="D22" s="189">
        <v>0</v>
      </c>
    </row>
    <row r="23" spans="1:11" x14ac:dyDescent="0.2">
      <c r="A23" s="17">
        <v>13</v>
      </c>
      <c r="B23" s="18" t="s">
        <v>17</v>
      </c>
      <c r="C23" s="188">
        <v>0</v>
      </c>
      <c r="D23" s="189">
        <v>106</v>
      </c>
    </row>
    <row r="24" spans="1:11" x14ac:dyDescent="0.2">
      <c r="A24" s="17">
        <v>14</v>
      </c>
      <c r="B24" s="18" t="s">
        <v>18</v>
      </c>
      <c r="C24" s="188">
        <v>0</v>
      </c>
      <c r="D24" s="189">
        <v>48</v>
      </c>
    </row>
    <row r="25" spans="1:11" ht="12.75" thickBot="1" x14ac:dyDescent="0.25">
      <c r="A25" s="19">
        <v>15</v>
      </c>
      <c r="B25" s="20" t="s">
        <v>19</v>
      </c>
      <c r="C25" s="190">
        <v>51</v>
      </c>
      <c r="D25" s="191">
        <v>0</v>
      </c>
    </row>
    <row r="26" spans="1:11" s="26" customFormat="1" ht="17.25" customHeight="1" thickBot="1" x14ac:dyDescent="0.25">
      <c r="A26" s="21"/>
      <c r="B26" s="22" t="s">
        <v>150</v>
      </c>
      <c r="C26" s="59">
        <f>SUM(C11:C25)</f>
        <v>162</v>
      </c>
      <c r="D26" s="60">
        <f>SUM(D11:D25)</f>
        <v>321</v>
      </c>
    </row>
    <row r="27" spans="1:11" s="26" customFormat="1" ht="17.25" customHeight="1" thickBot="1" x14ac:dyDescent="0.25">
      <c r="A27" s="21"/>
      <c r="B27" s="22" t="s">
        <v>147</v>
      </c>
      <c r="C27" s="59">
        <v>142</v>
      </c>
      <c r="D27" s="60">
        <v>345</v>
      </c>
    </row>
    <row r="28" spans="1:11" s="26" customFormat="1" ht="17.25" customHeight="1" thickBot="1" x14ac:dyDescent="0.25">
      <c r="A28" s="21"/>
      <c r="B28" s="22" t="s">
        <v>128</v>
      </c>
      <c r="C28" s="59">
        <v>367</v>
      </c>
      <c r="D28" s="60">
        <v>398</v>
      </c>
    </row>
    <row r="29" spans="1:11" s="26" customFormat="1" ht="17.25" customHeight="1" thickBot="1" x14ac:dyDescent="0.25">
      <c r="A29" s="21"/>
      <c r="B29" s="22" t="s">
        <v>108</v>
      </c>
      <c r="C29" s="61">
        <v>200</v>
      </c>
      <c r="D29" s="62">
        <v>499</v>
      </c>
      <c r="K29" s="26" t="s">
        <v>107</v>
      </c>
    </row>
    <row r="30" spans="1:11" s="26" customFormat="1" ht="17.25" customHeight="1" thickBot="1" x14ac:dyDescent="0.25">
      <c r="A30" s="21" t="s">
        <v>127</v>
      </c>
      <c r="B30" s="22" t="s">
        <v>24</v>
      </c>
      <c r="C30" s="61">
        <v>215</v>
      </c>
      <c r="D30" s="62">
        <v>507</v>
      </c>
      <c r="I30" s="26" t="s">
        <v>107</v>
      </c>
    </row>
    <row r="31" spans="1:11" s="26" customFormat="1" ht="17.25" customHeight="1" thickBot="1" x14ac:dyDescent="0.25">
      <c r="A31" s="21"/>
      <c r="B31" s="22" t="s">
        <v>20</v>
      </c>
      <c r="C31" s="61">
        <v>260</v>
      </c>
      <c r="D31" s="62">
        <v>612</v>
      </c>
    </row>
    <row r="32" spans="1:11" ht="16.5" customHeight="1" thickBot="1" x14ac:dyDescent="0.25">
      <c r="A32" s="21"/>
      <c r="B32" s="22" t="s">
        <v>21</v>
      </c>
      <c r="C32" s="61">
        <v>290</v>
      </c>
      <c r="D32" s="62">
        <v>612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tabColor rgb="FFC00000"/>
    <pageSetUpPr fitToPage="1"/>
  </sheetPr>
  <dimension ref="A1:AP283"/>
  <sheetViews>
    <sheetView showGridLines="0" topLeftCell="A221" workbookViewId="0">
      <selection activeCell="W233" sqref="W233"/>
    </sheetView>
  </sheetViews>
  <sheetFormatPr baseColWidth="10" defaultColWidth="11.42578125" defaultRowHeight="12" x14ac:dyDescent="0.2"/>
  <cols>
    <col min="1" max="1" width="4.85546875" style="4" customWidth="1"/>
    <col min="2" max="2" width="28.140625" style="2" customWidth="1"/>
    <col min="3" max="3" width="8.140625" style="2" customWidth="1"/>
    <col min="4" max="4" width="8.85546875" style="2" customWidth="1"/>
    <col min="5" max="5" width="9.140625" style="2" customWidth="1"/>
    <col min="6" max="6" width="8.7109375" style="2" customWidth="1"/>
    <col min="7" max="7" width="7.7109375" style="3" customWidth="1"/>
    <col min="8" max="18" width="8.28515625" style="2" customWidth="1"/>
    <col min="19" max="19" width="8.85546875" style="2" customWidth="1"/>
    <col min="20" max="20" width="11.42578125" style="2" customWidth="1"/>
    <col min="21" max="16384" width="11.42578125" style="2"/>
  </cols>
  <sheetData>
    <row r="1" spans="1:42" x14ac:dyDescent="0.2">
      <c r="A1" s="31" t="s">
        <v>29</v>
      </c>
      <c r="B1" s="32"/>
    </row>
    <row r="2" spans="1:42" x14ac:dyDescent="0.2">
      <c r="A2" s="33" t="s">
        <v>30</v>
      </c>
      <c r="B2" s="34"/>
    </row>
    <row r="3" spans="1:42" x14ac:dyDescent="0.2">
      <c r="A3" s="1" t="s">
        <v>0</v>
      </c>
    </row>
    <row r="4" spans="1:42" x14ac:dyDescent="0.2">
      <c r="A4" s="1" t="s">
        <v>31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25">
      <c r="A9" s="5" t="s">
        <v>31</v>
      </c>
      <c r="G9" s="7"/>
      <c r="W9" s="6" t="s">
        <v>107</v>
      </c>
    </row>
    <row r="10" spans="1:42" s="6" customFormat="1" ht="26.25" customHeight="1" thickBot="1" x14ac:dyDescent="0.25">
      <c r="A10" s="259"/>
      <c r="B10" s="259"/>
      <c r="C10" s="260" t="s">
        <v>32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</row>
    <row r="11" spans="1:42" s="6" customFormat="1" ht="26.25" customHeight="1" thickBot="1" x14ac:dyDescent="0.25">
      <c r="A11" s="259"/>
      <c r="B11" s="259"/>
      <c r="C11" s="260" t="s">
        <v>109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</row>
    <row r="12" spans="1:42" s="6" customFormat="1" ht="68.25" customHeight="1" thickBot="1" x14ac:dyDescent="0.25">
      <c r="A12" s="8" t="s">
        <v>3</v>
      </c>
      <c r="B12" s="9" t="s">
        <v>4</v>
      </c>
      <c r="C12" s="10" t="s">
        <v>33</v>
      </c>
      <c r="D12" s="10" t="s">
        <v>34</v>
      </c>
      <c r="E12" s="10" t="s">
        <v>35</v>
      </c>
      <c r="F12" s="10" t="s">
        <v>36</v>
      </c>
      <c r="G12" s="10" t="s">
        <v>37</v>
      </c>
      <c r="H12" s="10" t="s">
        <v>38</v>
      </c>
      <c r="I12" s="10" t="s">
        <v>39</v>
      </c>
      <c r="J12" s="10" t="s">
        <v>40</v>
      </c>
      <c r="K12" s="10" t="s">
        <v>41</v>
      </c>
      <c r="L12" s="10" t="s">
        <v>42</v>
      </c>
      <c r="M12" s="10" t="s">
        <v>43</v>
      </c>
      <c r="N12" s="10" t="s">
        <v>44</v>
      </c>
      <c r="O12" s="10" t="s">
        <v>45</v>
      </c>
      <c r="P12" s="10" t="s">
        <v>46</v>
      </c>
      <c r="Q12" s="10" t="s">
        <v>47</v>
      </c>
      <c r="R12" s="35" t="s">
        <v>48</v>
      </c>
      <c r="S12" s="35" t="s">
        <v>2</v>
      </c>
    </row>
    <row r="13" spans="1:42" ht="15" customHeight="1" x14ac:dyDescent="0.2">
      <c r="A13" s="14">
        <v>1</v>
      </c>
      <c r="B13" s="15" t="s">
        <v>5</v>
      </c>
      <c r="C13" s="72">
        <v>0</v>
      </c>
      <c r="D13" s="73">
        <v>1</v>
      </c>
      <c r="E13" s="73">
        <v>0</v>
      </c>
      <c r="F13" s="73">
        <v>0</v>
      </c>
      <c r="G13" s="73">
        <v>0</v>
      </c>
      <c r="H13" s="73">
        <v>0</v>
      </c>
      <c r="I13" s="73">
        <v>1</v>
      </c>
      <c r="J13" s="73">
        <v>1</v>
      </c>
      <c r="K13" s="73">
        <v>2</v>
      </c>
      <c r="L13" s="73">
        <v>0</v>
      </c>
      <c r="M13" s="73">
        <v>0</v>
      </c>
      <c r="N13" s="73">
        <v>2</v>
      </c>
      <c r="O13" s="73">
        <v>0</v>
      </c>
      <c r="P13" s="73">
        <v>1</v>
      </c>
      <c r="Q13" s="73">
        <v>0</v>
      </c>
      <c r="R13" s="74">
        <v>0</v>
      </c>
      <c r="S13" s="243">
        <f>SUM(C13:R13)</f>
        <v>8</v>
      </c>
      <c r="U13" s="6"/>
      <c r="V13" s="6" t="s">
        <v>107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">
      <c r="A14" s="17">
        <v>2</v>
      </c>
      <c r="B14" s="18" t="s">
        <v>6</v>
      </c>
      <c r="C14" s="66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7">
        <v>0</v>
      </c>
      <c r="S14" s="244">
        <f>SUM(C14:R14)</f>
        <v>0</v>
      </c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</row>
    <row r="15" spans="1:42" ht="12.75" x14ac:dyDescent="0.2">
      <c r="A15" s="17">
        <v>3</v>
      </c>
      <c r="B15" s="18" t="s">
        <v>7</v>
      </c>
      <c r="C15" s="66">
        <v>0</v>
      </c>
      <c r="D15" s="63">
        <v>1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7">
        <v>0</v>
      </c>
      <c r="S15" s="244">
        <f t="shared" ref="S15:S27" si="0">SUM(C15:R15)</f>
        <v>1</v>
      </c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</row>
    <row r="16" spans="1:42" ht="12.75" x14ac:dyDescent="0.2">
      <c r="A16" s="17">
        <v>4</v>
      </c>
      <c r="B16" s="18" t="s">
        <v>8</v>
      </c>
      <c r="C16" s="66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7">
        <v>0</v>
      </c>
      <c r="S16" s="244">
        <f t="shared" si="0"/>
        <v>0</v>
      </c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</row>
    <row r="17" spans="1:35" ht="12.75" x14ac:dyDescent="0.2">
      <c r="A17" s="17">
        <v>5</v>
      </c>
      <c r="B17" s="18" t="s">
        <v>9</v>
      </c>
      <c r="C17" s="66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7">
        <v>0</v>
      </c>
      <c r="S17" s="244">
        <f t="shared" si="0"/>
        <v>0</v>
      </c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</row>
    <row r="18" spans="1:35" ht="20.25" customHeight="1" x14ac:dyDescent="0.2">
      <c r="A18" s="17">
        <v>6</v>
      </c>
      <c r="B18" s="18" t="s">
        <v>10</v>
      </c>
      <c r="C18" s="66">
        <v>0</v>
      </c>
      <c r="D18" s="63">
        <v>1</v>
      </c>
      <c r="E18" s="63">
        <v>0</v>
      </c>
      <c r="F18" s="63">
        <v>0</v>
      </c>
      <c r="G18" s="63">
        <v>2</v>
      </c>
      <c r="H18" s="63">
        <v>0</v>
      </c>
      <c r="I18" s="63">
        <v>1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7">
        <v>0</v>
      </c>
      <c r="S18" s="244">
        <f t="shared" si="0"/>
        <v>4</v>
      </c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</row>
    <row r="19" spans="1:35" ht="12.75" x14ac:dyDescent="0.2">
      <c r="A19" s="17">
        <v>7</v>
      </c>
      <c r="B19" s="18" t="s">
        <v>11</v>
      </c>
      <c r="C19" s="66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7">
        <v>0</v>
      </c>
      <c r="S19" s="244">
        <f t="shared" si="0"/>
        <v>0</v>
      </c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</row>
    <row r="20" spans="1:35" ht="12.75" x14ac:dyDescent="0.2">
      <c r="A20" s="17">
        <v>8</v>
      </c>
      <c r="B20" s="18" t="s">
        <v>12</v>
      </c>
      <c r="C20" s="66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7">
        <v>0</v>
      </c>
      <c r="S20" s="244">
        <f t="shared" si="0"/>
        <v>0</v>
      </c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</row>
    <row r="21" spans="1:35" ht="12.75" x14ac:dyDescent="0.2">
      <c r="A21" s="17">
        <v>9</v>
      </c>
      <c r="B21" s="18" t="s">
        <v>13</v>
      </c>
      <c r="C21" s="66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7">
        <v>0</v>
      </c>
      <c r="S21" s="244">
        <f t="shared" si="0"/>
        <v>0</v>
      </c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</row>
    <row r="22" spans="1:35" ht="12.75" x14ac:dyDescent="0.2">
      <c r="A22" s="17">
        <v>10</v>
      </c>
      <c r="B22" s="18" t="s">
        <v>14</v>
      </c>
      <c r="C22" s="66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7">
        <v>0</v>
      </c>
      <c r="S22" s="244">
        <f t="shared" si="0"/>
        <v>0</v>
      </c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</row>
    <row r="23" spans="1:35" ht="20.25" customHeight="1" x14ac:dyDescent="0.2">
      <c r="A23" s="17">
        <v>11</v>
      </c>
      <c r="B23" s="18" t="s">
        <v>15</v>
      </c>
      <c r="C23" s="66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7">
        <v>0</v>
      </c>
      <c r="S23" s="244">
        <f t="shared" si="0"/>
        <v>0</v>
      </c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</row>
    <row r="24" spans="1:35" ht="12.75" x14ac:dyDescent="0.2">
      <c r="A24" s="17">
        <v>12</v>
      </c>
      <c r="B24" s="18" t="s">
        <v>16</v>
      </c>
      <c r="C24" s="66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7">
        <v>0</v>
      </c>
      <c r="S24" s="244">
        <f t="shared" si="0"/>
        <v>0</v>
      </c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</row>
    <row r="25" spans="1:35" ht="12.75" x14ac:dyDescent="0.2">
      <c r="A25" s="17">
        <v>13</v>
      </c>
      <c r="B25" s="18" t="s">
        <v>17</v>
      </c>
      <c r="C25" s="66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7">
        <v>0</v>
      </c>
      <c r="S25" s="244">
        <f t="shared" si="0"/>
        <v>0</v>
      </c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</row>
    <row r="26" spans="1:35" ht="12.75" x14ac:dyDescent="0.2">
      <c r="A26" s="17">
        <v>14</v>
      </c>
      <c r="B26" s="18" t="s">
        <v>18</v>
      </c>
      <c r="C26" s="66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7">
        <v>0</v>
      </c>
      <c r="S26" s="244">
        <f t="shared" si="0"/>
        <v>0</v>
      </c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</row>
    <row r="27" spans="1:35" ht="13.5" thickBot="1" x14ac:dyDescent="0.25">
      <c r="A27" s="19">
        <v>15</v>
      </c>
      <c r="B27" s="20" t="s">
        <v>19</v>
      </c>
      <c r="C27" s="75">
        <v>0</v>
      </c>
      <c r="D27" s="76">
        <v>0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7">
        <v>0</v>
      </c>
      <c r="S27" s="245">
        <f t="shared" si="0"/>
        <v>0</v>
      </c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</row>
    <row r="28" spans="1:35" s="26" customFormat="1" ht="27.75" customHeight="1" thickBot="1" x14ac:dyDescent="0.25">
      <c r="A28" s="21"/>
      <c r="B28" s="22" t="s">
        <v>150</v>
      </c>
      <c r="C28" s="64">
        <f>SUM(C13:C27)</f>
        <v>0</v>
      </c>
      <c r="D28" s="64">
        <f t="shared" ref="D28:S28" si="1">SUM(D13:D27)</f>
        <v>3</v>
      </c>
      <c r="E28" s="64">
        <f t="shared" si="1"/>
        <v>0</v>
      </c>
      <c r="F28" s="64">
        <f t="shared" si="1"/>
        <v>0</v>
      </c>
      <c r="G28" s="64">
        <f t="shared" si="1"/>
        <v>2</v>
      </c>
      <c r="H28" s="64">
        <f t="shared" si="1"/>
        <v>0</v>
      </c>
      <c r="I28" s="64">
        <f t="shared" si="1"/>
        <v>2</v>
      </c>
      <c r="J28" s="64">
        <f t="shared" si="1"/>
        <v>1</v>
      </c>
      <c r="K28" s="64">
        <f t="shared" si="1"/>
        <v>2</v>
      </c>
      <c r="L28" s="64">
        <f t="shared" si="1"/>
        <v>0</v>
      </c>
      <c r="M28" s="64">
        <f t="shared" si="1"/>
        <v>0</v>
      </c>
      <c r="N28" s="64">
        <f t="shared" si="1"/>
        <v>2</v>
      </c>
      <c r="O28" s="64">
        <f t="shared" si="1"/>
        <v>0</v>
      </c>
      <c r="P28" s="64">
        <f t="shared" si="1"/>
        <v>1</v>
      </c>
      <c r="Q28" s="64">
        <f t="shared" si="1"/>
        <v>0</v>
      </c>
      <c r="R28" s="64">
        <f t="shared" si="1"/>
        <v>0</v>
      </c>
      <c r="S28" s="37">
        <f t="shared" si="1"/>
        <v>13</v>
      </c>
      <c r="U28" s="65"/>
      <c r="V28" s="65"/>
      <c r="W28" s="65" t="s">
        <v>107</v>
      </c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</row>
    <row r="29" spans="1:35" s="26" customFormat="1" ht="27.75" customHeight="1" thickBot="1" x14ac:dyDescent="0.25">
      <c r="A29" s="21"/>
      <c r="B29" s="22" t="s">
        <v>147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1</v>
      </c>
      <c r="L29" s="64">
        <v>0</v>
      </c>
      <c r="M29" s="64">
        <v>0</v>
      </c>
      <c r="N29" s="64">
        <v>1</v>
      </c>
      <c r="O29" s="64">
        <v>0</v>
      </c>
      <c r="P29" s="64">
        <v>0</v>
      </c>
      <c r="Q29" s="64">
        <v>0</v>
      </c>
      <c r="R29" s="249">
        <v>0</v>
      </c>
      <c r="S29" s="37">
        <v>2</v>
      </c>
      <c r="U29" s="68"/>
      <c r="V29" s="68"/>
      <c r="W29" s="68" t="s">
        <v>107</v>
      </c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</row>
    <row r="30" spans="1:35" s="26" customFormat="1" ht="27.75" customHeight="1" thickBot="1" x14ac:dyDescent="0.25">
      <c r="A30" s="21"/>
      <c r="B30" s="22" t="s">
        <v>128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1</v>
      </c>
      <c r="Q30" s="64">
        <v>0</v>
      </c>
      <c r="R30" s="69">
        <v>0</v>
      </c>
      <c r="S30" s="37">
        <v>1</v>
      </c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</row>
    <row r="31" spans="1:35" s="26" customFormat="1" ht="27.75" customHeight="1" thickBot="1" x14ac:dyDescent="0.25">
      <c r="A31" s="21"/>
      <c r="B31" s="22" t="s">
        <v>108</v>
      </c>
      <c r="C31" s="23">
        <v>0</v>
      </c>
      <c r="D31" s="23">
        <v>0</v>
      </c>
      <c r="E31" s="23">
        <v>0</v>
      </c>
      <c r="F31" s="23">
        <v>0</v>
      </c>
      <c r="G31" s="23">
        <v>1</v>
      </c>
      <c r="H31" s="23">
        <v>0</v>
      </c>
      <c r="I31" s="23">
        <v>0</v>
      </c>
      <c r="J31" s="23">
        <v>1</v>
      </c>
      <c r="K31" s="23">
        <v>1</v>
      </c>
      <c r="L31" s="23">
        <v>0</v>
      </c>
      <c r="M31" s="23">
        <v>1</v>
      </c>
      <c r="N31" s="23">
        <v>0</v>
      </c>
      <c r="O31" s="23">
        <v>0</v>
      </c>
      <c r="P31" s="23">
        <v>1</v>
      </c>
      <c r="Q31" s="23">
        <v>0</v>
      </c>
      <c r="R31" s="37">
        <v>0</v>
      </c>
      <c r="S31" s="37">
        <v>5</v>
      </c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</row>
    <row r="32" spans="1:35" s="26" customFormat="1" ht="27.75" customHeight="1" thickBot="1" x14ac:dyDescent="0.25">
      <c r="A32" s="21"/>
      <c r="B32" s="22" t="s">
        <v>24</v>
      </c>
      <c r="C32" s="23">
        <v>0</v>
      </c>
      <c r="D32" s="23">
        <v>0</v>
      </c>
      <c r="E32" s="23">
        <v>1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3</v>
      </c>
      <c r="O32" s="23">
        <v>3</v>
      </c>
      <c r="P32" s="23">
        <v>0</v>
      </c>
      <c r="Q32" s="23">
        <v>0</v>
      </c>
      <c r="R32" s="37">
        <v>0</v>
      </c>
      <c r="S32" s="37">
        <v>7</v>
      </c>
    </row>
    <row r="33" spans="1:36" x14ac:dyDescent="0.2">
      <c r="A33" s="29" t="s">
        <v>22</v>
      </c>
    </row>
    <row r="34" spans="1:36" x14ac:dyDescent="0.2">
      <c r="A34" s="29"/>
    </row>
    <row r="35" spans="1:36" ht="13.5" thickBot="1" x14ac:dyDescent="0.25">
      <c r="A35" s="5" t="s">
        <v>49</v>
      </c>
    </row>
    <row r="36" spans="1:36" s="6" customFormat="1" ht="26.25" customHeight="1" thickBot="1" x14ac:dyDescent="0.25">
      <c r="A36" s="259"/>
      <c r="B36" s="259"/>
      <c r="C36" s="260" t="s">
        <v>32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</row>
    <row r="37" spans="1:36" s="6" customFormat="1" ht="26.25" customHeight="1" thickBot="1" x14ac:dyDescent="0.25">
      <c r="A37" s="259"/>
      <c r="B37" s="259"/>
      <c r="C37" s="260" t="s">
        <v>110</v>
      </c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</row>
    <row r="38" spans="1:36" s="6" customFormat="1" ht="68.25" customHeight="1" thickBot="1" x14ac:dyDescent="0.25">
      <c r="A38" s="8" t="s">
        <v>3</v>
      </c>
      <c r="B38" s="9" t="s">
        <v>4</v>
      </c>
      <c r="C38" s="10" t="s">
        <v>33</v>
      </c>
      <c r="D38" s="10" t="s">
        <v>34</v>
      </c>
      <c r="E38" s="10" t="s">
        <v>35</v>
      </c>
      <c r="F38" s="10" t="s">
        <v>36</v>
      </c>
      <c r="G38" s="10" t="s">
        <v>37</v>
      </c>
      <c r="H38" s="10" t="s">
        <v>38</v>
      </c>
      <c r="I38" s="10" t="s">
        <v>39</v>
      </c>
      <c r="J38" s="10" t="s">
        <v>40</v>
      </c>
      <c r="K38" s="10" t="s">
        <v>41</v>
      </c>
      <c r="L38" s="10" t="s">
        <v>42</v>
      </c>
      <c r="M38" s="10" t="s">
        <v>43</v>
      </c>
      <c r="N38" s="10" t="s">
        <v>44</v>
      </c>
      <c r="O38" s="10" t="s">
        <v>45</v>
      </c>
      <c r="P38" s="10" t="s">
        <v>46</v>
      </c>
      <c r="Q38" s="10" t="s">
        <v>47</v>
      </c>
      <c r="R38" s="35" t="s">
        <v>48</v>
      </c>
      <c r="S38" s="35" t="s">
        <v>2</v>
      </c>
    </row>
    <row r="39" spans="1:36" ht="15" customHeight="1" x14ac:dyDescent="0.2">
      <c r="A39" s="14">
        <v>1</v>
      </c>
      <c r="B39" s="15" t="s">
        <v>5</v>
      </c>
      <c r="C39" s="72">
        <v>0</v>
      </c>
      <c r="D39" s="73">
        <v>20</v>
      </c>
      <c r="E39" s="73">
        <v>4</v>
      </c>
      <c r="F39" s="73">
        <v>1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2</v>
      </c>
      <c r="M39" s="73">
        <v>0</v>
      </c>
      <c r="N39" s="73">
        <v>11</v>
      </c>
      <c r="O39" s="73">
        <v>12</v>
      </c>
      <c r="P39" s="73">
        <v>10</v>
      </c>
      <c r="Q39" s="73">
        <v>4</v>
      </c>
      <c r="R39" s="74">
        <v>13</v>
      </c>
      <c r="S39" s="243">
        <f>SUM(C39:R39)</f>
        <v>77</v>
      </c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</row>
    <row r="40" spans="1:36" ht="12.75" customHeight="1" x14ac:dyDescent="0.2">
      <c r="A40" s="17">
        <v>2</v>
      </c>
      <c r="B40" s="18" t="s">
        <v>6</v>
      </c>
      <c r="C40" s="66">
        <v>49</v>
      </c>
      <c r="D40" s="63">
        <v>0</v>
      </c>
      <c r="E40" s="63">
        <v>21</v>
      </c>
      <c r="F40" s="63">
        <v>20</v>
      </c>
      <c r="G40" s="63">
        <v>3</v>
      </c>
      <c r="H40" s="63">
        <v>1</v>
      </c>
      <c r="I40" s="63">
        <v>0</v>
      </c>
      <c r="J40" s="63">
        <v>4</v>
      </c>
      <c r="K40" s="63">
        <v>7</v>
      </c>
      <c r="L40" s="63">
        <v>7</v>
      </c>
      <c r="M40" s="63">
        <v>2</v>
      </c>
      <c r="N40" s="63">
        <v>5</v>
      </c>
      <c r="O40" s="63">
        <v>2</v>
      </c>
      <c r="P40" s="63">
        <v>2</v>
      </c>
      <c r="Q40" s="63">
        <v>3</v>
      </c>
      <c r="R40" s="67">
        <v>1</v>
      </c>
      <c r="S40" s="244">
        <f>SUM(C40:R40)</f>
        <v>127</v>
      </c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spans="1:36" ht="12.75" x14ac:dyDescent="0.2">
      <c r="A41" s="17">
        <v>3</v>
      </c>
      <c r="B41" s="18" t="s">
        <v>7</v>
      </c>
      <c r="C41" s="66">
        <v>6</v>
      </c>
      <c r="D41" s="63">
        <v>12</v>
      </c>
      <c r="E41" s="63">
        <v>0</v>
      </c>
      <c r="F41" s="63">
        <v>8</v>
      </c>
      <c r="G41" s="63">
        <v>2</v>
      </c>
      <c r="H41" s="63">
        <v>2</v>
      </c>
      <c r="I41" s="63">
        <v>2</v>
      </c>
      <c r="J41" s="63">
        <v>46</v>
      </c>
      <c r="K41" s="63">
        <v>8</v>
      </c>
      <c r="L41" s="63">
        <v>2</v>
      </c>
      <c r="M41" s="63">
        <v>2</v>
      </c>
      <c r="N41" s="63">
        <v>3</v>
      </c>
      <c r="O41" s="63">
        <v>1</v>
      </c>
      <c r="P41" s="63">
        <v>1</v>
      </c>
      <c r="Q41" s="63">
        <v>0</v>
      </c>
      <c r="R41" s="67">
        <v>4</v>
      </c>
      <c r="S41" s="244">
        <f t="shared" ref="S41:S53" si="2">SUM(C41:R41)</f>
        <v>99</v>
      </c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</row>
    <row r="42" spans="1:36" ht="12.75" x14ac:dyDescent="0.2">
      <c r="A42" s="17">
        <v>4</v>
      </c>
      <c r="B42" s="18" t="s">
        <v>8</v>
      </c>
      <c r="C42" s="66">
        <v>10</v>
      </c>
      <c r="D42" s="63">
        <v>26</v>
      </c>
      <c r="E42" s="63">
        <v>7</v>
      </c>
      <c r="F42" s="63">
        <v>0</v>
      </c>
      <c r="G42" s="63">
        <v>33</v>
      </c>
      <c r="H42" s="63">
        <v>0</v>
      </c>
      <c r="I42" s="63">
        <v>8</v>
      </c>
      <c r="J42" s="63">
        <v>4</v>
      </c>
      <c r="K42" s="63">
        <v>1</v>
      </c>
      <c r="L42" s="63">
        <v>0</v>
      </c>
      <c r="M42" s="63">
        <v>0</v>
      </c>
      <c r="N42" s="63">
        <v>2</v>
      </c>
      <c r="O42" s="63">
        <v>1</v>
      </c>
      <c r="P42" s="63">
        <v>2</v>
      </c>
      <c r="Q42" s="63">
        <v>0</v>
      </c>
      <c r="R42" s="67">
        <v>2</v>
      </c>
      <c r="S42" s="244">
        <f t="shared" si="2"/>
        <v>96</v>
      </c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</row>
    <row r="43" spans="1:36" ht="12.75" x14ac:dyDescent="0.2">
      <c r="A43" s="17">
        <v>5</v>
      </c>
      <c r="B43" s="18" t="s">
        <v>9</v>
      </c>
      <c r="C43" s="66">
        <v>0</v>
      </c>
      <c r="D43" s="63">
        <v>1</v>
      </c>
      <c r="E43" s="63">
        <v>1</v>
      </c>
      <c r="F43" s="63">
        <v>33</v>
      </c>
      <c r="G43" s="63">
        <v>0</v>
      </c>
      <c r="H43" s="63">
        <v>20</v>
      </c>
      <c r="I43" s="63">
        <v>26</v>
      </c>
      <c r="J43" s="63">
        <v>3</v>
      </c>
      <c r="K43" s="63">
        <v>0</v>
      </c>
      <c r="L43" s="63">
        <v>0</v>
      </c>
      <c r="M43" s="63">
        <v>0</v>
      </c>
      <c r="N43" s="63">
        <v>2</v>
      </c>
      <c r="O43" s="63">
        <v>3</v>
      </c>
      <c r="P43" s="63">
        <v>8</v>
      </c>
      <c r="Q43" s="63">
        <v>0</v>
      </c>
      <c r="R43" s="67">
        <v>6</v>
      </c>
      <c r="S43" s="244">
        <f t="shared" si="2"/>
        <v>103</v>
      </c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</row>
    <row r="44" spans="1:36" ht="20.25" customHeight="1" x14ac:dyDescent="0.2">
      <c r="A44" s="17">
        <v>6</v>
      </c>
      <c r="B44" s="18" t="s">
        <v>10</v>
      </c>
      <c r="C44" s="66">
        <v>0</v>
      </c>
      <c r="D44" s="63">
        <v>2</v>
      </c>
      <c r="E44" s="63">
        <v>0</v>
      </c>
      <c r="F44" s="63">
        <v>2</v>
      </c>
      <c r="G44" s="63">
        <v>18</v>
      </c>
      <c r="H44" s="63">
        <v>0</v>
      </c>
      <c r="I44" s="63">
        <v>49</v>
      </c>
      <c r="J44" s="63">
        <v>2</v>
      </c>
      <c r="K44" s="63">
        <v>0</v>
      </c>
      <c r="L44" s="63">
        <v>0</v>
      </c>
      <c r="M44" s="63">
        <v>0</v>
      </c>
      <c r="N44" s="63">
        <v>2</v>
      </c>
      <c r="O44" s="63">
        <v>1</v>
      </c>
      <c r="P44" s="63">
        <v>0</v>
      </c>
      <c r="Q44" s="63">
        <v>0</v>
      </c>
      <c r="R44" s="67">
        <v>0</v>
      </c>
      <c r="S44" s="244">
        <f t="shared" si="2"/>
        <v>76</v>
      </c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</row>
    <row r="45" spans="1:36" ht="12.75" x14ac:dyDescent="0.2">
      <c r="A45" s="17">
        <v>7</v>
      </c>
      <c r="B45" s="18" t="s">
        <v>11</v>
      </c>
      <c r="C45" s="66">
        <v>0</v>
      </c>
      <c r="D45" s="63">
        <v>0</v>
      </c>
      <c r="E45" s="63">
        <v>2</v>
      </c>
      <c r="F45" s="63">
        <v>1</v>
      </c>
      <c r="G45" s="63">
        <v>4</v>
      </c>
      <c r="H45" s="63">
        <v>4</v>
      </c>
      <c r="I45" s="63">
        <v>0</v>
      </c>
      <c r="J45" s="63">
        <v>1</v>
      </c>
      <c r="K45" s="63">
        <v>1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7">
        <v>1</v>
      </c>
      <c r="S45" s="244">
        <f t="shared" si="2"/>
        <v>14</v>
      </c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</row>
    <row r="46" spans="1:36" ht="12.75" x14ac:dyDescent="0.2">
      <c r="A46" s="17">
        <v>8</v>
      </c>
      <c r="B46" s="18" t="s">
        <v>12</v>
      </c>
      <c r="C46" s="66">
        <v>1</v>
      </c>
      <c r="D46" s="63">
        <v>2</v>
      </c>
      <c r="E46" s="63">
        <v>56</v>
      </c>
      <c r="F46" s="63">
        <v>8</v>
      </c>
      <c r="G46" s="63">
        <v>5</v>
      </c>
      <c r="H46" s="63">
        <v>2</v>
      </c>
      <c r="I46" s="63">
        <v>1</v>
      </c>
      <c r="J46" s="63">
        <v>0</v>
      </c>
      <c r="K46" s="63">
        <v>1</v>
      </c>
      <c r="L46" s="63">
        <v>0</v>
      </c>
      <c r="M46" s="63">
        <v>0</v>
      </c>
      <c r="N46" s="63">
        <v>1</v>
      </c>
      <c r="O46" s="63">
        <v>0</v>
      </c>
      <c r="P46" s="63">
        <v>0</v>
      </c>
      <c r="Q46" s="63">
        <v>0</v>
      </c>
      <c r="R46" s="67">
        <v>0</v>
      </c>
      <c r="S46" s="244">
        <f t="shared" si="2"/>
        <v>77</v>
      </c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</row>
    <row r="47" spans="1:36" ht="12.75" x14ac:dyDescent="0.2">
      <c r="A47" s="17">
        <v>9</v>
      </c>
      <c r="B47" s="18" t="s">
        <v>13</v>
      </c>
      <c r="C47" s="66">
        <v>2</v>
      </c>
      <c r="D47" s="63">
        <v>5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1</v>
      </c>
      <c r="K47" s="63">
        <v>0</v>
      </c>
      <c r="L47" s="63">
        <v>27</v>
      </c>
      <c r="M47" s="63">
        <v>8</v>
      </c>
      <c r="N47" s="63">
        <v>3</v>
      </c>
      <c r="O47" s="63">
        <v>0</v>
      </c>
      <c r="P47" s="63">
        <v>0</v>
      </c>
      <c r="Q47" s="63">
        <v>1</v>
      </c>
      <c r="R47" s="67">
        <v>2</v>
      </c>
      <c r="S47" s="244">
        <f t="shared" si="2"/>
        <v>49</v>
      </c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spans="1:36" ht="12.75" x14ac:dyDescent="0.2">
      <c r="A48" s="17">
        <v>10</v>
      </c>
      <c r="B48" s="18" t="s">
        <v>14</v>
      </c>
      <c r="C48" s="66">
        <v>1</v>
      </c>
      <c r="D48" s="63">
        <v>1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7</v>
      </c>
      <c r="L48" s="63">
        <v>0</v>
      </c>
      <c r="M48" s="63">
        <v>16</v>
      </c>
      <c r="N48" s="63">
        <v>5</v>
      </c>
      <c r="O48" s="63">
        <v>0</v>
      </c>
      <c r="P48" s="63">
        <v>0</v>
      </c>
      <c r="Q48" s="63">
        <v>1</v>
      </c>
      <c r="R48" s="67">
        <v>0</v>
      </c>
      <c r="S48" s="244">
        <f t="shared" si="2"/>
        <v>31</v>
      </c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1:36" ht="20.25" customHeight="1" x14ac:dyDescent="0.2">
      <c r="A49" s="17">
        <v>11</v>
      </c>
      <c r="B49" s="18" t="s">
        <v>15</v>
      </c>
      <c r="C49" s="66">
        <v>1</v>
      </c>
      <c r="D49" s="63">
        <v>0</v>
      </c>
      <c r="E49" s="63">
        <v>0</v>
      </c>
      <c r="F49" s="63">
        <v>0</v>
      </c>
      <c r="G49" s="63">
        <v>1</v>
      </c>
      <c r="H49" s="63">
        <v>0</v>
      </c>
      <c r="I49" s="63">
        <v>0</v>
      </c>
      <c r="J49" s="63">
        <v>0</v>
      </c>
      <c r="K49" s="63">
        <v>2</v>
      </c>
      <c r="L49" s="63">
        <v>1</v>
      </c>
      <c r="M49" s="63">
        <v>0</v>
      </c>
      <c r="N49" s="63">
        <v>8</v>
      </c>
      <c r="O49" s="63">
        <v>2</v>
      </c>
      <c r="P49" s="63">
        <v>0</v>
      </c>
      <c r="Q49" s="63">
        <v>0</v>
      </c>
      <c r="R49" s="67">
        <v>0</v>
      </c>
      <c r="S49" s="244">
        <f t="shared" si="2"/>
        <v>15</v>
      </c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spans="1:36" ht="12.75" x14ac:dyDescent="0.2">
      <c r="A50" s="17">
        <v>12</v>
      </c>
      <c r="B50" s="18" t="s">
        <v>16</v>
      </c>
      <c r="C50" s="66">
        <v>1</v>
      </c>
      <c r="D50" s="63">
        <v>1</v>
      </c>
      <c r="E50" s="63">
        <v>1</v>
      </c>
      <c r="F50" s="63">
        <v>0</v>
      </c>
      <c r="G50" s="63">
        <v>0</v>
      </c>
      <c r="H50" s="63">
        <v>0</v>
      </c>
      <c r="I50" s="63">
        <v>1</v>
      </c>
      <c r="J50" s="63">
        <v>1</v>
      </c>
      <c r="K50" s="63">
        <v>0</v>
      </c>
      <c r="L50" s="63">
        <v>2</v>
      </c>
      <c r="M50" s="63">
        <v>22</v>
      </c>
      <c r="N50" s="63">
        <v>0</v>
      </c>
      <c r="O50" s="63">
        <v>7</v>
      </c>
      <c r="P50" s="63">
        <v>1</v>
      </c>
      <c r="Q50" s="63">
        <v>0</v>
      </c>
      <c r="R50" s="67">
        <v>5</v>
      </c>
      <c r="S50" s="244">
        <f t="shared" si="2"/>
        <v>42</v>
      </c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1:36" ht="12.75" x14ac:dyDescent="0.2">
      <c r="A51" s="17">
        <v>13</v>
      </c>
      <c r="B51" s="18" t="s">
        <v>17</v>
      </c>
      <c r="C51" s="66">
        <v>1</v>
      </c>
      <c r="D51" s="63">
        <v>0</v>
      </c>
      <c r="E51" s="63">
        <v>2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9</v>
      </c>
      <c r="O51" s="63">
        <v>0</v>
      </c>
      <c r="P51" s="63">
        <v>7</v>
      </c>
      <c r="Q51" s="63">
        <v>2</v>
      </c>
      <c r="R51" s="67">
        <v>6</v>
      </c>
      <c r="S51" s="244">
        <f t="shared" si="2"/>
        <v>27</v>
      </c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1:36" ht="12.75" x14ac:dyDescent="0.2">
      <c r="A52" s="17">
        <v>14</v>
      </c>
      <c r="B52" s="18" t="s">
        <v>18</v>
      </c>
      <c r="C52" s="66">
        <v>13</v>
      </c>
      <c r="D52" s="63">
        <v>0</v>
      </c>
      <c r="E52" s="63">
        <v>1</v>
      </c>
      <c r="F52" s="63">
        <v>0</v>
      </c>
      <c r="G52" s="63">
        <v>0</v>
      </c>
      <c r="H52" s="63">
        <v>0</v>
      </c>
      <c r="I52" s="63">
        <v>0</v>
      </c>
      <c r="J52" s="63">
        <v>1</v>
      </c>
      <c r="K52" s="63">
        <v>0</v>
      </c>
      <c r="L52" s="63">
        <v>0</v>
      </c>
      <c r="M52" s="63">
        <v>1</v>
      </c>
      <c r="N52" s="63">
        <v>0</v>
      </c>
      <c r="O52" s="63">
        <v>12</v>
      </c>
      <c r="P52" s="63">
        <v>0</v>
      </c>
      <c r="Q52" s="63">
        <v>5</v>
      </c>
      <c r="R52" s="67">
        <v>4</v>
      </c>
      <c r="S52" s="244">
        <f t="shared" si="2"/>
        <v>37</v>
      </c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</row>
    <row r="53" spans="1:36" ht="13.5" thickBot="1" x14ac:dyDescent="0.25">
      <c r="A53" s="19">
        <v>15</v>
      </c>
      <c r="B53" s="20" t="s">
        <v>19</v>
      </c>
      <c r="C53" s="75">
        <v>2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1</v>
      </c>
      <c r="N53" s="76">
        <v>0</v>
      </c>
      <c r="O53" s="76">
        <v>0</v>
      </c>
      <c r="P53" s="76">
        <v>3</v>
      </c>
      <c r="Q53" s="76">
        <v>0</v>
      </c>
      <c r="R53" s="77">
        <v>0</v>
      </c>
      <c r="S53" s="245">
        <f t="shared" si="2"/>
        <v>6</v>
      </c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</row>
    <row r="54" spans="1:36" s="26" customFormat="1" ht="27.75" customHeight="1" thickBot="1" x14ac:dyDescent="0.25">
      <c r="A54" s="21"/>
      <c r="B54" s="22" t="s">
        <v>150</v>
      </c>
      <c r="C54" s="64">
        <f>SUM(C39:C53)</f>
        <v>87</v>
      </c>
      <c r="D54" s="64">
        <f t="shared" ref="D54:S54" si="3">SUM(D39:D53)</f>
        <v>70</v>
      </c>
      <c r="E54" s="64">
        <f t="shared" si="3"/>
        <v>95</v>
      </c>
      <c r="F54" s="64">
        <f t="shared" si="3"/>
        <v>73</v>
      </c>
      <c r="G54" s="64">
        <f t="shared" si="3"/>
        <v>66</v>
      </c>
      <c r="H54" s="64">
        <f t="shared" si="3"/>
        <v>29</v>
      </c>
      <c r="I54" s="64">
        <f t="shared" si="3"/>
        <v>87</v>
      </c>
      <c r="J54" s="64">
        <f t="shared" si="3"/>
        <v>63</v>
      </c>
      <c r="K54" s="64">
        <f t="shared" si="3"/>
        <v>27</v>
      </c>
      <c r="L54" s="64">
        <f t="shared" si="3"/>
        <v>41</v>
      </c>
      <c r="M54" s="64">
        <f t="shared" si="3"/>
        <v>52</v>
      </c>
      <c r="N54" s="64">
        <f t="shared" si="3"/>
        <v>51</v>
      </c>
      <c r="O54" s="64">
        <f t="shared" si="3"/>
        <v>41</v>
      </c>
      <c r="P54" s="64">
        <f t="shared" si="3"/>
        <v>34</v>
      </c>
      <c r="Q54" s="64">
        <f t="shared" si="3"/>
        <v>16</v>
      </c>
      <c r="R54" s="64">
        <f t="shared" si="3"/>
        <v>44</v>
      </c>
      <c r="S54" s="37">
        <f t="shared" si="3"/>
        <v>876</v>
      </c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</row>
    <row r="55" spans="1:36" s="26" customFormat="1" ht="27.75" customHeight="1" thickBot="1" x14ac:dyDescent="0.25">
      <c r="A55" s="21"/>
      <c r="B55" s="22" t="s">
        <v>147</v>
      </c>
      <c r="C55" s="64">
        <v>92</v>
      </c>
      <c r="D55" s="64">
        <v>62</v>
      </c>
      <c r="E55" s="64">
        <v>64</v>
      </c>
      <c r="F55" s="64">
        <v>107</v>
      </c>
      <c r="G55" s="64">
        <v>81</v>
      </c>
      <c r="H55" s="64">
        <v>28</v>
      </c>
      <c r="I55" s="64">
        <v>60</v>
      </c>
      <c r="J55" s="64">
        <v>55</v>
      </c>
      <c r="K55" s="64">
        <v>53</v>
      </c>
      <c r="L55" s="64">
        <v>41</v>
      </c>
      <c r="M55" s="64">
        <v>56</v>
      </c>
      <c r="N55" s="64">
        <v>51</v>
      </c>
      <c r="O55" s="64">
        <v>56</v>
      </c>
      <c r="P55" s="64">
        <v>39</v>
      </c>
      <c r="Q55" s="64">
        <v>24</v>
      </c>
      <c r="R55" s="249">
        <v>36</v>
      </c>
      <c r="S55" s="37">
        <v>905</v>
      </c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</row>
    <row r="56" spans="1:36" s="26" customFormat="1" ht="27.75" customHeight="1" thickBot="1" x14ac:dyDescent="0.25">
      <c r="A56" s="21"/>
      <c r="B56" s="22" t="s">
        <v>128</v>
      </c>
      <c r="C56" s="64">
        <v>69</v>
      </c>
      <c r="D56" s="64">
        <v>57</v>
      </c>
      <c r="E56" s="64">
        <v>41</v>
      </c>
      <c r="F56" s="64">
        <v>67</v>
      </c>
      <c r="G56" s="64">
        <v>25</v>
      </c>
      <c r="H56" s="64">
        <v>20</v>
      </c>
      <c r="I56" s="64">
        <v>23</v>
      </c>
      <c r="J56" s="64">
        <v>52</v>
      </c>
      <c r="K56" s="64">
        <v>56</v>
      </c>
      <c r="L56" s="64">
        <v>30</v>
      </c>
      <c r="M56" s="64">
        <v>8</v>
      </c>
      <c r="N56" s="64">
        <v>46</v>
      </c>
      <c r="O56" s="64">
        <v>28</v>
      </c>
      <c r="P56" s="64">
        <v>27</v>
      </c>
      <c r="Q56" s="64">
        <v>11</v>
      </c>
      <c r="R56" s="69">
        <v>20</v>
      </c>
      <c r="S56" s="37">
        <v>580</v>
      </c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</row>
    <row r="57" spans="1:36" s="26" customFormat="1" ht="27.75" customHeight="1" thickBot="1" x14ac:dyDescent="0.25">
      <c r="A57" s="21"/>
      <c r="B57" s="22" t="s">
        <v>108</v>
      </c>
      <c r="C57" s="23">
        <v>78</v>
      </c>
      <c r="D57" s="23">
        <v>56</v>
      </c>
      <c r="E57" s="23">
        <v>53</v>
      </c>
      <c r="F57" s="23">
        <v>95</v>
      </c>
      <c r="G57" s="23">
        <v>42</v>
      </c>
      <c r="H57" s="23">
        <v>27</v>
      </c>
      <c r="I57" s="23">
        <v>63</v>
      </c>
      <c r="J57" s="23">
        <v>72</v>
      </c>
      <c r="K57" s="23">
        <v>88</v>
      </c>
      <c r="L57" s="23">
        <v>36</v>
      </c>
      <c r="M57" s="23">
        <v>42</v>
      </c>
      <c r="N57" s="23">
        <v>54</v>
      </c>
      <c r="O57" s="23">
        <v>69</v>
      </c>
      <c r="P57" s="23">
        <v>69</v>
      </c>
      <c r="Q57" s="23">
        <v>19</v>
      </c>
      <c r="R57" s="37">
        <v>51</v>
      </c>
      <c r="S57" s="37">
        <v>914</v>
      </c>
    </row>
    <row r="58" spans="1:36" s="26" customFormat="1" ht="27.75" customHeight="1" thickBot="1" x14ac:dyDescent="0.25">
      <c r="A58" s="21"/>
      <c r="B58" s="22" t="s">
        <v>24</v>
      </c>
      <c r="C58" s="23">
        <v>63</v>
      </c>
      <c r="D58" s="23">
        <v>58</v>
      </c>
      <c r="E58" s="23">
        <v>51</v>
      </c>
      <c r="F58" s="23">
        <v>107</v>
      </c>
      <c r="G58" s="23">
        <v>52</v>
      </c>
      <c r="H58" s="23">
        <v>26</v>
      </c>
      <c r="I58" s="23">
        <v>57</v>
      </c>
      <c r="J58" s="23">
        <v>73</v>
      </c>
      <c r="K58" s="23">
        <v>72</v>
      </c>
      <c r="L58" s="23">
        <v>43</v>
      </c>
      <c r="M58" s="23">
        <v>52</v>
      </c>
      <c r="N58" s="23">
        <v>56</v>
      </c>
      <c r="O58" s="23">
        <v>50</v>
      </c>
      <c r="P58" s="23">
        <v>44</v>
      </c>
      <c r="Q58" s="23">
        <v>12</v>
      </c>
      <c r="R58" s="37">
        <v>44</v>
      </c>
      <c r="S58" s="37">
        <v>860</v>
      </c>
      <c r="W58" s="26" t="s">
        <v>107</v>
      </c>
    </row>
    <row r="59" spans="1:36" x14ac:dyDescent="0.2">
      <c r="A59" s="29" t="s">
        <v>22</v>
      </c>
    </row>
    <row r="61" spans="1:36" ht="13.5" thickBot="1" x14ac:dyDescent="0.25">
      <c r="A61" s="5" t="s">
        <v>50</v>
      </c>
    </row>
    <row r="62" spans="1:36" s="6" customFormat="1" ht="26.25" customHeight="1" thickBot="1" x14ac:dyDescent="0.25">
      <c r="A62" s="259"/>
      <c r="B62" s="259"/>
      <c r="C62" s="260" t="s">
        <v>32</v>
      </c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</row>
    <row r="63" spans="1:36" s="6" customFormat="1" ht="26.25" customHeight="1" thickBot="1" x14ac:dyDescent="0.25">
      <c r="A63" s="259"/>
      <c r="B63" s="259"/>
      <c r="C63" s="260" t="s">
        <v>111</v>
      </c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</row>
    <row r="64" spans="1:36" s="6" customFormat="1" ht="68.25" customHeight="1" thickBot="1" x14ac:dyDescent="0.25">
      <c r="A64" s="8" t="s">
        <v>3</v>
      </c>
      <c r="B64" s="9" t="s">
        <v>4</v>
      </c>
      <c r="C64" s="10" t="s">
        <v>33</v>
      </c>
      <c r="D64" s="10" t="s">
        <v>34</v>
      </c>
      <c r="E64" s="10" t="s">
        <v>35</v>
      </c>
      <c r="F64" s="10" t="s">
        <v>36</v>
      </c>
      <c r="G64" s="10" t="s">
        <v>37</v>
      </c>
      <c r="H64" s="10" t="s">
        <v>38</v>
      </c>
      <c r="I64" s="10" t="s">
        <v>39</v>
      </c>
      <c r="J64" s="10" t="s">
        <v>40</v>
      </c>
      <c r="K64" s="10" t="s">
        <v>41</v>
      </c>
      <c r="L64" s="10" t="s">
        <v>42</v>
      </c>
      <c r="M64" s="10" t="s">
        <v>43</v>
      </c>
      <c r="N64" s="10" t="s">
        <v>44</v>
      </c>
      <c r="O64" s="10" t="s">
        <v>45</v>
      </c>
      <c r="P64" s="10" t="s">
        <v>46</v>
      </c>
      <c r="Q64" s="10" t="s">
        <v>47</v>
      </c>
      <c r="R64" s="35" t="s">
        <v>48</v>
      </c>
      <c r="S64" s="35" t="s">
        <v>2</v>
      </c>
    </row>
    <row r="65" spans="1:19" ht="15" customHeight="1" x14ac:dyDescent="0.2">
      <c r="A65" s="14">
        <v>1</v>
      </c>
      <c r="B65" s="15" t="s">
        <v>5</v>
      </c>
      <c r="C65" s="72">
        <v>0</v>
      </c>
      <c r="D65" s="73">
        <v>41</v>
      </c>
      <c r="E65" s="73">
        <v>13</v>
      </c>
      <c r="F65" s="73">
        <v>5</v>
      </c>
      <c r="G65" s="73">
        <v>3</v>
      </c>
      <c r="H65" s="73">
        <v>1</v>
      </c>
      <c r="I65" s="73">
        <v>0</v>
      </c>
      <c r="J65" s="73">
        <v>4</v>
      </c>
      <c r="K65" s="73">
        <v>7</v>
      </c>
      <c r="L65" s="73">
        <v>8</v>
      </c>
      <c r="M65" s="73">
        <v>7</v>
      </c>
      <c r="N65" s="73">
        <v>23</v>
      </c>
      <c r="O65" s="73">
        <v>16</v>
      </c>
      <c r="P65" s="73">
        <v>16</v>
      </c>
      <c r="Q65" s="73">
        <v>11</v>
      </c>
      <c r="R65" s="74">
        <v>20</v>
      </c>
      <c r="S65" s="243">
        <f>SUM(C65:R65)</f>
        <v>175</v>
      </c>
    </row>
    <row r="66" spans="1:19" ht="12.75" customHeight="1" x14ac:dyDescent="0.2">
      <c r="A66" s="17">
        <v>2</v>
      </c>
      <c r="B66" s="18" t="s">
        <v>6</v>
      </c>
      <c r="C66" s="66">
        <v>83</v>
      </c>
      <c r="D66" s="63">
        <v>0</v>
      </c>
      <c r="E66" s="63">
        <v>32</v>
      </c>
      <c r="F66" s="63">
        <v>16</v>
      </c>
      <c r="G66" s="63">
        <v>3</v>
      </c>
      <c r="H66" s="63">
        <v>2</v>
      </c>
      <c r="I66" s="63">
        <v>0</v>
      </c>
      <c r="J66" s="63">
        <v>8</v>
      </c>
      <c r="K66" s="63">
        <v>43</v>
      </c>
      <c r="L66" s="63">
        <v>7</v>
      </c>
      <c r="M66" s="63">
        <v>8</v>
      </c>
      <c r="N66" s="63">
        <v>10</v>
      </c>
      <c r="O66" s="63">
        <v>7</v>
      </c>
      <c r="P66" s="63">
        <v>12</v>
      </c>
      <c r="Q66" s="63">
        <v>1</v>
      </c>
      <c r="R66" s="67">
        <v>4</v>
      </c>
      <c r="S66" s="244">
        <f>SUM(C66:R66)</f>
        <v>236</v>
      </c>
    </row>
    <row r="67" spans="1:19" x14ac:dyDescent="0.2">
      <c r="A67" s="17">
        <v>3</v>
      </c>
      <c r="B67" s="18" t="s">
        <v>7</v>
      </c>
      <c r="C67" s="66">
        <v>3</v>
      </c>
      <c r="D67" s="63">
        <v>25</v>
      </c>
      <c r="E67" s="63">
        <v>0</v>
      </c>
      <c r="F67" s="63">
        <v>21</v>
      </c>
      <c r="G67" s="63">
        <v>1</v>
      </c>
      <c r="H67" s="63">
        <v>1</v>
      </c>
      <c r="I67" s="63">
        <v>1</v>
      </c>
      <c r="J67" s="63">
        <v>67</v>
      </c>
      <c r="K67" s="63">
        <v>6</v>
      </c>
      <c r="L67" s="63">
        <v>3</v>
      </c>
      <c r="M67" s="63">
        <v>2</v>
      </c>
      <c r="N67" s="63">
        <v>4</v>
      </c>
      <c r="O67" s="63">
        <v>3</v>
      </c>
      <c r="P67" s="63">
        <v>6</v>
      </c>
      <c r="Q67" s="63">
        <v>2</v>
      </c>
      <c r="R67" s="67">
        <v>6</v>
      </c>
      <c r="S67" s="244">
        <f t="shared" ref="S67:S79" si="4">SUM(C67:R67)</f>
        <v>151</v>
      </c>
    </row>
    <row r="68" spans="1:19" x14ac:dyDescent="0.2">
      <c r="A68" s="17">
        <v>4</v>
      </c>
      <c r="B68" s="18" t="s">
        <v>8</v>
      </c>
      <c r="C68" s="66">
        <v>12</v>
      </c>
      <c r="D68" s="63">
        <v>24</v>
      </c>
      <c r="E68" s="63">
        <v>11</v>
      </c>
      <c r="F68" s="63">
        <v>0</v>
      </c>
      <c r="G68" s="63">
        <v>42</v>
      </c>
      <c r="H68" s="63">
        <v>1</v>
      </c>
      <c r="I68" s="63">
        <v>5</v>
      </c>
      <c r="J68" s="63">
        <v>7</v>
      </c>
      <c r="K68" s="63">
        <v>7</v>
      </c>
      <c r="L68" s="63">
        <v>1</v>
      </c>
      <c r="M68" s="63">
        <v>1</v>
      </c>
      <c r="N68" s="63">
        <v>4</v>
      </c>
      <c r="O68" s="63">
        <v>0</v>
      </c>
      <c r="P68" s="63">
        <v>3</v>
      </c>
      <c r="Q68" s="63">
        <v>2</v>
      </c>
      <c r="R68" s="67">
        <v>7</v>
      </c>
      <c r="S68" s="244">
        <f t="shared" si="4"/>
        <v>127</v>
      </c>
    </row>
    <row r="69" spans="1:19" x14ac:dyDescent="0.2">
      <c r="A69" s="17">
        <v>5</v>
      </c>
      <c r="B69" s="18" t="s">
        <v>9</v>
      </c>
      <c r="C69" s="66">
        <v>2</v>
      </c>
      <c r="D69" s="63">
        <v>5</v>
      </c>
      <c r="E69" s="63">
        <v>4</v>
      </c>
      <c r="F69" s="63">
        <v>26</v>
      </c>
      <c r="G69" s="63">
        <v>0</v>
      </c>
      <c r="H69" s="63">
        <v>31</v>
      </c>
      <c r="I69" s="63">
        <v>39</v>
      </c>
      <c r="J69" s="63">
        <v>8</v>
      </c>
      <c r="K69" s="63">
        <v>0</v>
      </c>
      <c r="L69" s="63">
        <v>0</v>
      </c>
      <c r="M69" s="63">
        <v>3</v>
      </c>
      <c r="N69" s="63">
        <v>2</v>
      </c>
      <c r="O69" s="63">
        <v>4</v>
      </c>
      <c r="P69" s="63">
        <v>1</v>
      </c>
      <c r="Q69" s="63">
        <v>0</v>
      </c>
      <c r="R69" s="67">
        <v>5</v>
      </c>
      <c r="S69" s="244">
        <f t="shared" si="4"/>
        <v>130</v>
      </c>
    </row>
    <row r="70" spans="1:19" ht="20.25" customHeight="1" x14ac:dyDescent="0.2">
      <c r="A70" s="17">
        <v>6</v>
      </c>
      <c r="B70" s="18" t="s">
        <v>10</v>
      </c>
      <c r="C70" s="66">
        <v>2</v>
      </c>
      <c r="D70" s="63">
        <v>2</v>
      </c>
      <c r="E70" s="63">
        <v>0</v>
      </c>
      <c r="F70" s="63">
        <v>1</v>
      </c>
      <c r="G70" s="63">
        <v>18</v>
      </c>
      <c r="H70" s="63">
        <v>0</v>
      </c>
      <c r="I70" s="63">
        <v>61</v>
      </c>
      <c r="J70" s="63">
        <v>2</v>
      </c>
      <c r="K70" s="63">
        <v>0</v>
      </c>
      <c r="L70" s="63">
        <v>0</v>
      </c>
      <c r="M70" s="63">
        <v>0</v>
      </c>
      <c r="N70" s="63">
        <v>1</v>
      </c>
      <c r="O70" s="63">
        <v>1</v>
      </c>
      <c r="P70" s="63">
        <v>1</v>
      </c>
      <c r="Q70" s="63">
        <v>2</v>
      </c>
      <c r="R70" s="67">
        <v>0</v>
      </c>
      <c r="S70" s="244">
        <f t="shared" si="4"/>
        <v>91</v>
      </c>
    </row>
    <row r="71" spans="1:19" x14ac:dyDescent="0.2">
      <c r="A71" s="17">
        <v>7</v>
      </c>
      <c r="B71" s="18" t="s">
        <v>11</v>
      </c>
      <c r="C71" s="66">
        <v>1</v>
      </c>
      <c r="D71" s="63">
        <v>0</v>
      </c>
      <c r="E71" s="63">
        <v>0</v>
      </c>
      <c r="F71" s="63">
        <v>1</v>
      </c>
      <c r="G71" s="63">
        <v>3</v>
      </c>
      <c r="H71" s="63">
        <v>11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  <c r="P71" s="63">
        <v>0</v>
      </c>
      <c r="Q71" s="63">
        <v>0</v>
      </c>
      <c r="R71" s="67">
        <v>2</v>
      </c>
      <c r="S71" s="244">
        <f t="shared" si="4"/>
        <v>18</v>
      </c>
    </row>
    <row r="72" spans="1:19" x14ac:dyDescent="0.2">
      <c r="A72" s="17">
        <v>8</v>
      </c>
      <c r="B72" s="18" t="s">
        <v>12</v>
      </c>
      <c r="C72" s="66">
        <v>2</v>
      </c>
      <c r="D72" s="63">
        <v>5</v>
      </c>
      <c r="E72" s="63">
        <v>79</v>
      </c>
      <c r="F72" s="63">
        <v>10</v>
      </c>
      <c r="G72" s="63">
        <v>8</v>
      </c>
      <c r="H72" s="63">
        <v>2</v>
      </c>
      <c r="I72" s="63">
        <v>0</v>
      </c>
      <c r="J72" s="63">
        <v>0</v>
      </c>
      <c r="K72" s="63">
        <v>3</v>
      </c>
      <c r="L72" s="63">
        <v>1</v>
      </c>
      <c r="M72" s="63">
        <v>0</v>
      </c>
      <c r="N72" s="63">
        <v>0</v>
      </c>
      <c r="O72" s="63">
        <v>0</v>
      </c>
      <c r="P72" s="63">
        <v>0</v>
      </c>
      <c r="Q72" s="63">
        <v>1</v>
      </c>
      <c r="R72" s="67">
        <v>0</v>
      </c>
      <c r="S72" s="244">
        <f t="shared" si="4"/>
        <v>111</v>
      </c>
    </row>
    <row r="73" spans="1:19" x14ac:dyDescent="0.2">
      <c r="A73" s="17">
        <v>9</v>
      </c>
      <c r="B73" s="18" t="s">
        <v>13</v>
      </c>
      <c r="C73" s="66">
        <v>1</v>
      </c>
      <c r="D73" s="63">
        <v>4</v>
      </c>
      <c r="E73" s="63">
        <v>0</v>
      </c>
      <c r="F73" s="63">
        <v>1</v>
      </c>
      <c r="G73" s="63">
        <v>1</v>
      </c>
      <c r="H73" s="63">
        <v>0</v>
      </c>
      <c r="I73" s="63">
        <v>0</v>
      </c>
      <c r="J73" s="63">
        <v>3</v>
      </c>
      <c r="K73" s="63">
        <v>0</v>
      </c>
      <c r="L73" s="63">
        <v>50</v>
      </c>
      <c r="M73" s="63">
        <v>7</v>
      </c>
      <c r="N73" s="63">
        <v>1</v>
      </c>
      <c r="O73" s="63">
        <v>0</v>
      </c>
      <c r="P73" s="63">
        <v>1</v>
      </c>
      <c r="Q73" s="63">
        <v>2</v>
      </c>
      <c r="R73" s="67">
        <v>5</v>
      </c>
      <c r="S73" s="244">
        <f t="shared" si="4"/>
        <v>76</v>
      </c>
    </row>
    <row r="74" spans="1:19" x14ac:dyDescent="0.2">
      <c r="A74" s="17">
        <v>10</v>
      </c>
      <c r="B74" s="18" t="s">
        <v>14</v>
      </c>
      <c r="C74" s="66">
        <v>0</v>
      </c>
      <c r="D74" s="63">
        <v>2</v>
      </c>
      <c r="E74" s="63">
        <v>1</v>
      </c>
      <c r="F74" s="63">
        <v>0</v>
      </c>
      <c r="G74" s="63">
        <v>0</v>
      </c>
      <c r="H74" s="63">
        <v>0</v>
      </c>
      <c r="I74" s="63">
        <v>0</v>
      </c>
      <c r="J74" s="63">
        <v>1</v>
      </c>
      <c r="K74" s="63">
        <v>20</v>
      </c>
      <c r="L74" s="63">
        <v>0</v>
      </c>
      <c r="M74" s="63">
        <v>21</v>
      </c>
      <c r="N74" s="63">
        <v>8</v>
      </c>
      <c r="O74" s="63">
        <v>3</v>
      </c>
      <c r="P74" s="63">
        <v>0</v>
      </c>
      <c r="Q74" s="63">
        <v>1</v>
      </c>
      <c r="R74" s="67">
        <v>0</v>
      </c>
      <c r="S74" s="244">
        <f t="shared" si="4"/>
        <v>57</v>
      </c>
    </row>
    <row r="75" spans="1:19" ht="20.25" customHeight="1" x14ac:dyDescent="0.2">
      <c r="A75" s="17">
        <v>11</v>
      </c>
      <c r="B75" s="18" t="s">
        <v>15</v>
      </c>
      <c r="C75" s="66">
        <v>1</v>
      </c>
      <c r="D75" s="63">
        <v>0</v>
      </c>
      <c r="E75" s="63">
        <v>0</v>
      </c>
      <c r="F75" s="63">
        <v>1</v>
      </c>
      <c r="G75" s="63">
        <v>0</v>
      </c>
      <c r="H75" s="63">
        <v>0</v>
      </c>
      <c r="I75" s="63">
        <v>0</v>
      </c>
      <c r="J75" s="63">
        <v>0</v>
      </c>
      <c r="K75" s="63">
        <v>4</v>
      </c>
      <c r="L75" s="63">
        <v>8</v>
      </c>
      <c r="M75" s="63">
        <v>0</v>
      </c>
      <c r="N75" s="63">
        <v>13</v>
      </c>
      <c r="O75" s="63">
        <v>2</v>
      </c>
      <c r="P75" s="63">
        <v>0</v>
      </c>
      <c r="Q75" s="63">
        <v>0</v>
      </c>
      <c r="R75" s="67">
        <v>0</v>
      </c>
      <c r="S75" s="244">
        <f t="shared" si="4"/>
        <v>29</v>
      </c>
    </row>
    <row r="76" spans="1:19" x14ac:dyDescent="0.2">
      <c r="A76" s="17">
        <v>12</v>
      </c>
      <c r="B76" s="18" t="s">
        <v>16</v>
      </c>
      <c r="C76" s="66">
        <v>8</v>
      </c>
      <c r="D76" s="63">
        <v>0</v>
      </c>
      <c r="E76" s="63">
        <v>1</v>
      </c>
      <c r="F76" s="63">
        <v>2</v>
      </c>
      <c r="G76" s="63">
        <v>0</v>
      </c>
      <c r="H76" s="63">
        <v>1</v>
      </c>
      <c r="I76" s="63">
        <v>1</v>
      </c>
      <c r="J76" s="63">
        <v>0</v>
      </c>
      <c r="K76" s="63">
        <v>2</v>
      </c>
      <c r="L76" s="63">
        <v>9</v>
      </c>
      <c r="M76" s="63">
        <v>51</v>
      </c>
      <c r="N76" s="63">
        <v>0</v>
      </c>
      <c r="O76" s="63">
        <v>15</v>
      </c>
      <c r="P76" s="63">
        <v>0</v>
      </c>
      <c r="Q76" s="63">
        <v>5</v>
      </c>
      <c r="R76" s="67">
        <v>12</v>
      </c>
      <c r="S76" s="244">
        <f t="shared" si="4"/>
        <v>107</v>
      </c>
    </row>
    <row r="77" spans="1:19" x14ac:dyDescent="0.2">
      <c r="A77" s="17">
        <v>13</v>
      </c>
      <c r="B77" s="18" t="s">
        <v>17</v>
      </c>
      <c r="C77" s="66">
        <v>2</v>
      </c>
      <c r="D77" s="63">
        <v>1</v>
      </c>
      <c r="E77" s="63">
        <v>0</v>
      </c>
      <c r="F77" s="63">
        <v>0</v>
      </c>
      <c r="G77" s="63">
        <v>5</v>
      </c>
      <c r="H77" s="63">
        <v>0</v>
      </c>
      <c r="I77" s="63">
        <v>0</v>
      </c>
      <c r="J77" s="63">
        <v>0</v>
      </c>
      <c r="K77" s="63">
        <v>0</v>
      </c>
      <c r="L77" s="63">
        <v>1</v>
      </c>
      <c r="M77" s="63">
        <v>0</v>
      </c>
      <c r="N77" s="63">
        <v>19</v>
      </c>
      <c r="O77" s="63">
        <v>0</v>
      </c>
      <c r="P77" s="63">
        <v>15</v>
      </c>
      <c r="Q77" s="63">
        <v>5</v>
      </c>
      <c r="R77" s="67">
        <v>15</v>
      </c>
      <c r="S77" s="244">
        <f t="shared" si="4"/>
        <v>63</v>
      </c>
    </row>
    <row r="78" spans="1:19" x14ac:dyDescent="0.2">
      <c r="A78" s="17">
        <v>14</v>
      </c>
      <c r="B78" s="18" t="s">
        <v>18</v>
      </c>
      <c r="C78" s="66">
        <v>16</v>
      </c>
      <c r="D78" s="63">
        <v>0</v>
      </c>
      <c r="E78" s="63">
        <v>2</v>
      </c>
      <c r="F78" s="63">
        <v>0</v>
      </c>
      <c r="G78" s="63">
        <v>0</v>
      </c>
      <c r="H78" s="63">
        <v>0</v>
      </c>
      <c r="I78" s="63">
        <v>1</v>
      </c>
      <c r="J78" s="63">
        <v>0</v>
      </c>
      <c r="K78" s="63">
        <v>0</v>
      </c>
      <c r="L78" s="63">
        <v>0</v>
      </c>
      <c r="M78" s="63">
        <v>1</v>
      </c>
      <c r="N78" s="63">
        <v>2</v>
      </c>
      <c r="O78" s="63">
        <v>28</v>
      </c>
      <c r="P78" s="63">
        <v>0</v>
      </c>
      <c r="Q78" s="63">
        <v>9</v>
      </c>
      <c r="R78" s="67">
        <v>3</v>
      </c>
      <c r="S78" s="244">
        <f t="shared" si="4"/>
        <v>62</v>
      </c>
    </row>
    <row r="79" spans="1:19" ht="12.75" thickBot="1" x14ac:dyDescent="0.25">
      <c r="A79" s="19">
        <v>15</v>
      </c>
      <c r="B79" s="20" t="s">
        <v>19</v>
      </c>
      <c r="C79" s="75">
        <v>1</v>
      </c>
      <c r="D79" s="76">
        <v>1</v>
      </c>
      <c r="E79" s="76">
        <v>0</v>
      </c>
      <c r="F79" s="76">
        <v>0</v>
      </c>
      <c r="G79" s="76">
        <v>1</v>
      </c>
      <c r="H79" s="76">
        <v>1</v>
      </c>
      <c r="I79" s="76">
        <v>0</v>
      </c>
      <c r="J79" s="76">
        <v>0</v>
      </c>
      <c r="K79" s="76">
        <v>0</v>
      </c>
      <c r="L79" s="76">
        <v>0</v>
      </c>
      <c r="M79" s="76">
        <v>1</v>
      </c>
      <c r="N79" s="76">
        <v>0</v>
      </c>
      <c r="O79" s="76">
        <v>1</v>
      </c>
      <c r="P79" s="76">
        <v>8</v>
      </c>
      <c r="Q79" s="76">
        <v>0</v>
      </c>
      <c r="R79" s="77">
        <v>1</v>
      </c>
      <c r="S79" s="245">
        <f t="shared" si="4"/>
        <v>15</v>
      </c>
    </row>
    <row r="80" spans="1:19" s="26" customFormat="1" ht="27.75" customHeight="1" thickBot="1" x14ac:dyDescent="0.25">
      <c r="A80" s="21"/>
      <c r="B80" s="22" t="s">
        <v>150</v>
      </c>
      <c r="C80" s="64">
        <f>SUM(C65:C79)</f>
        <v>134</v>
      </c>
      <c r="D80" s="64">
        <f t="shared" ref="D80:S80" si="5">SUM(D65:D79)</f>
        <v>110</v>
      </c>
      <c r="E80" s="64">
        <f t="shared" si="5"/>
        <v>143</v>
      </c>
      <c r="F80" s="64">
        <f t="shared" si="5"/>
        <v>84</v>
      </c>
      <c r="G80" s="64">
        <f t="shared" si="5"/>
        <v>85</v>
      </c>
      <c r="H80" s="64">
        <f t="shared" si="5"/>
        <v>51</v>
      </c>
      <c r="I80" s="64">
        <f t="shared" si="5"/>
        <v>108</v>
      </c>
      <c r="J80" s="64">
        <f t="shared" si="5"/>
        <v>100</v>
      </c>
      <c r="K80" s="64">
        <f t="shared" si="5"/>
        <v>92</v>
      </c>
      <c r="L80" s="64">
        <f t="shared" si="5"/>
        <v>88</v>
      </c>
      <c r="M80" s="64">
        <f t="shared" si="5"/>
        <v>102</v>
      </c>
      <c r="N80" s="64">
        <f t="shared" si="5"/>
        <v>87</v>
      </c>
      <c r="O80" s="64">
        <f t="shared" si="5"/>
        <v>80</v>
      </c>
      <c r="P80" s="64">
        <f t="shared" si="5"/>
        <v>63</v>
      </c>
      <c r="Q80" s="64">
        <f t="shared" si="5"/>
        <v>41</v>
      </c>
      <c r="R80" s="64">
        <f t="shared" si="5"/>
        <v>80</v>
      </c>
      <c r="S80" s="37">
        <f t="shared" si="5"/>
        <v>1448</v>
      </c>
    </row>
    <row r="81" spans="1:19" s="26" customFormat="1" ht="27.75" customHeight="1" thickBot="1" x14ac:dyDescent="0.25">
      <c r="A81" s="46"/>
      <c r="B81" s="22" t="s">
        <v>147</v>
      </c>
      <c r="C81" s="64">
        <v>135</v>
      </c>
      <c r="D81" s="64">
        <v>106</v>
      </c>
      <c r="E81" s="64">
        <v>73</v>
      </c>
      <c r="F81" s="64">
        <v>98</v>
      </c>
      <c r="G81" s="64">
        <v>62</v>
      </c>
      <c r="H81" s="64">
        <v>43</v>
      </c>
      <c r="I81" s="64">
        <v>109</v>
      </c>
      <c r="J81" s="64">
        <v>132</v>
      </c>
      <c r="K81" s="64">
        <v>127</v>
      </c>
      <c r="L81" s="64">
        <v>97</v>
      </c>
      <c r="M81" s="64">
        <v>85</v>
      </c>
      <c r="N81" s="64">
        <v>122</v>
      </c>
      <c r="O81" s="64">
        <v>137</v>
      </c>
      <c r="P81" s="64">
        <v>81</v>
      </c>
      <c r="Q81" s="64">
        <v>36</v>
      </c>
      <c r="R81" s="249">
        <v>69</v>
      </c>
      <c r="S81" s="37">
        <v>1512</v>
      </c>
    </row>
    <row r="82" spans="1:19" s="26" customFormat="1" ht="27.75" customHeight="1" thickBot="1" x14ac:dyDescent="0.25">
      <c r="A82" s="46"/>
      <c r="B82" s="22" t="s">
        <v>128</v>
      </c>
      <c r="C82" s="64">
        <v>100</v>
      </c>
      <c r="D82" s="64">
        <v>84</v>
      </c>
      <c r="E82" s="64">
        <v>60</v>
      </c>
      <c r="F82" s="64">
        <v>74</v>
      </c>
      <c r="G82" s="64">
        <v>41</v>
      </c>
      <c r="H82" s="64">
        <v>31</v>
      </c>
      <c r="I82" s="64">
        <v>42</v>
      </c>
      <c r="J82" s="64">
        <v>88</v>
      </c>
      <c r="K82" s="64">
        <v>110</v>
      </c>
      <c r="L82" s="64">
        <v>67</v>
      </c>
      <c r="M82" s="64">
        <v>70</v>
      </c>
      <c r="N82" s="64">
        <v>88</v>
      </c>
      <c r="O82" s="64">
        <v>102</v>
      </c>
      <c r="P82" s="64">
        <v>56</v>
      </c>
      <c r="Q82" s="64">
        <v>36</v>
      </c>
      <c r="R82" s="69">
        <v>33</v>
      </c>
      <c r="S82" s="37">
        <v>1082</v>
      </c>
    </row>
    <row r="83" spans="1:19" s="26" customFormat="1" ht="27.75" customHeight="1" thickBot="1" x14ac:dyDescent="0.25">
      <c r="A83" s="46"/>
      <c r="B83" s="22" t="s">
        <v>108</v>
      </c>
      <c r="C83" s="23">
        <v>112</v>
      </c>
      <c r="D83" s="23">
        <v>61</v>
      </c>
      <c r="E83" s="23">
        <v>61</v>
      </c>
      <c r="F83" s="23">
        <v>76</v>
      </c>
      <c r="G83" s="23">
        <v>47</v>
      </c>
      <c r="H83" s="23">
        <v>40</v>
      </c>
      <c r="I83" s="23">
        <v>85</v>
      </c>
      <c r="J83" s="23">
        <v>89</v>
      </c>
      <c r="K83" s="23">
        <v>108</v>
      </c>
      <c r="L83" s="23">
        <v>78</v>
      </c>
      <c r="M83" s="23">
        <v>92</v>
      </c>
      <c r="N83" s="23">
        <v>116</v>
      </c>
      <c r="O83" s="23">
        <v>94</v>
      </c>
      <c r="P83" s="23">
        <v>69</v>
      </c>
      <c r="Q83" s="23">
        <v>38</v>
      </c>
      <c r="R83" s="37">
        <v>62</v>
      </c>
      <c r="S83" s="37">
        <v>1228</v>
      </c>
    </row>
    <row r="84" spans="1:19" s="26" customFormat="1" ht="27.75" customHeight="1" thickBot="1" x14ac:dyDescent="0.25">
      <c r="A84" s="46"/>
      <c r="B84" s="22" t="s">
        <v>24</v>
      </c>
      <c r="C84" s="23">
        <v>97</v>
      </c>
      <c r="D84" s="23">
        <v>61</v>
      </c>
      <c r="E84" s="23">
        <v>52</v>
      </c>
      <c r="F84" s="23">
        <v>62</v>
      </c>
      <c r="G84" s="23">
        <v>54</v>
      </c>
      <c r="H84" s="23">
        <v>36</v>
      </c>
      <c r="I84" s="23">
        <v>85</v>
      </c>
      <c r="J84" s="23">
        <v>71</v>
      </c>
      <c r="K84" s="23">
        <v>104</v>
      </c>
      <c r="L84" s="23">
        <v>79</v>
      </c>
      <c r="M84" s="23">
        <v>80</v>
      </c>
      <c r="N84" s="23">
        <v>106</v>
      </c>
      <c r="O84" s="23">
        <v>82</v>
      </c>
      <c r="P84" s="23">
        <v>56</v>
      </c>
      <c r="Q84" s="23">
        <v>23</v>
      </c>
      <c r="R84" s="37">
        <v>61</v>
      </c>
      <c r="S84" s="37">
        <v>1109</v>
      </c>
    </row>
    <row r="85" spans="1:19" x14ac:dyDescent="0.2">
      <c r="A85" s="29" t="s">
        <v>22</v>
      </c>
    </row>
    <row r="87" spans="1:19" ht="13.5" thickBot="1" x14ac:dyDescent="0.25">
      <c r="A87" s="5" t="s">
        <v>51</v>
      </c>
    </row>
    <row r="88" spans="1:19" s="6" customFormat="1" ht="26.25" customHeight="1" thickBot="1" x14ac:dyDescent="0.25">
      <c r="A88" s="259"/>
      <c r="B88" s="259"/>
      <c r="C88" s="260" t="s">
        <v>32</v>
      </c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</row>
    <row r="89" spans="1:19" s="6" customFormat="1" ht="26.25" customHeight="1" thickBot="1" x14ac:dyDescent="0.25">
      <c r="A89" s="259"/>
      <c r="B89" s="259"/>
      <c r="C89" s="260" t="s">
        <v>112</v>
      </c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</row>
    <row r="90" spans="1:19" s="6" customFormat="1" ht="68.25" customHeight="1" thickBot="1" x14ac:dyDescent="0.25">
      <c r="A90" s="8" t="s">
        <v>3</v>
      </c>
      <c r="B90" s="9" t="s">
        <v>4</v>
      </c>
      <c r="C90" s="10" t="s">
        <v>33</v>
      </c>
      <c r="D90" s="10" t="s">
        <v>34</v>
      </c>
      <c r="E90" s="10" t="s">
        <v>35</v>
      </c>
      <c r="F90" s="10" t="s">
        <v>36</v>
      </c>
      <c r="G90" s="10" t="s">
        <v>37</v>
      </c>
      <c r="H90" s="10" t="s">
        <v>38</v>
      </c>
      <c r="I90" s="10" t="s">
        <v>39</v>
      </c>
      <c r="J90" s="10" t="s">
        <v>40</v>
      </c>
      <c r="K90" s="10" t="s">
        <v>41</v>
      </c>
      <c r="L90" s="10" t="s">
        <v>42</v>
      </c>
      <c r="M90" s="10" t="s">
        <v>43</v>
      </c>
      <c r="N90" s="10" t="s">
        <v>44</v>
      </c>
      <c r="O90" s="10" t="s">
        <v>45</v>
      </c>
      <c r="P90" s="10" t="s">
        <v>46</v>
      </c>
      <c r="Q90" s="10" t="s">
        <v>47</v>
      </c>
      <c r="R90" s="35" t="s">
        <v>48</v>
      </c>
      <c r="S90" s="35" t="s">
        <v>2</v>
      </c>
    </row>
    <row r="91" spans="1:19" ht="15" customHeight="1" x14ac:dyDescent="0.2">
      <c r="A91" s="14">
        <v>1</v>
      </c>
      <c r="B91" s="15" t="s">
        <v>5</v>
      </c>
      <c r="C91" s="72">
        <v>0</v>
      </c>
      <c r="D91" s="73">
        <v>0</v>
      </c>
      <c r="E91" s="73">
        <v>0</v>
      </c>
      <c r="F91" s="73">
        <v>0</v>
      </c>
      <c r="G91" s="73">
        <v>0</v>
      </c>
      <c r="H91" s="73">
        <v>0</v>
      </c>
      <c r="I91" s="73">
        <v>0</v>
      </c>
      <c r="J91" s="73">
        <v>0</v>
      </c>
      <c r="K91" s="73">
        <v>0</v>
      </c>
      <c r="L91" s="73">
        <v>0</v>
      </c>
      <c r="M91" s="73">
        <v>0</v>
      </c>
      <c r="N91" s="73">
        <v>0</v>
      </c>
      <c r="O91" s="73">
        <v>0</v>
      </c>
      <c r="P91" s="73">
        <v>0</v>
      </c>
      <c r="Q91" s="73">
        <v>0</v>
      </c>
      <c r="R91" s="74">
        <v>0</v>
      </c>
      <c r="S91" s="243">
        <f>SUM(C91:R91)</f>
        <v>0</v>
      </c>
    </row>
    <row r="92" spans="1:19" ht="12.75" customHeight="1" x14ac:dyDescent="0.2">
      <c r="A92" s="17">
        <v>2</v>
      </c>
      <c r="B92" s="18" t="s">
        <v>6</v>
      </c>
      <c r="C92" s="66">
        <v>0</v>
      </c>
      <c r="D92" s="63">
        <v>0</v>
      </c>
      <c r="E92" s="63">
        <v>0</v>
      </c>
      <c r="F92" s="63">
        <v>0</v>
      </c>
      <c r="G92" s="63">
        <v>0</v>
      </c>
      <c r="H92" s="63">
        <v>0</v>
      </c>
      <c r="I92" s="63">
        <v>0</v>
      </c>
      <c r="J92" s="63">
        <v>0</v>
      </c>
      <c r="K92" s="63">
        <v>0</v>
      </c>
      <c r="L92" s="63">
        <v>0</v>
      </c>
      <c r="M92" s="63">
        <v>0</v>
      </c>
      <c r="N92" s="63">
        <v>0</v>
      </c>
      <c r="O92" s="63">
        <v>0</v>
      </c>
      <c r="P92" s="63">
        <v>0</v>
      </c>
      <c r="Q92" s="63">
        <v>0</v>
      </c>
      <c r="R92" s="67">
        <v>0</v>
      </c>
      <c r="S92" s="244">
        <f>SUM(C92:R92)</f>
        <v>0</v>
      </c>
    </row>
    <row r="93" spans="1:19" x14ac:dyDescent="0.2">
      <c r="A93" s="17">
        <v>3</v>
      </c>
      <c r="B93" s="18" t="s">
        <v>7</v>
      </c>
      <c r="C93" s="66">
        <v>0</v>
      </c>
      <c r="D93" s="63">
        <v>0</v>
      </c>
      <c r="E93" s="63">
        <v>0</v>
      </c>
      <c r="F93" s="63">
        <v>1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63">
        <v>0</v>
      </c>
      <c r="N93" s="63">
        <v>0</v>
      </c>
      <c r="O93" s="63">
        <v>0</v>
      </c>
      <c r="P93" s="63">
        <v>0</v>
      </c>
      <c r="Q93" s="63">
        <v>0</v>
      </c>
      <c r="R93" s="67">
        <v>0</v>
      </c>
      <c r="S93" s="244">
        <f t="shared" ref="S93:S105" si="6">SUM(C93:R93)</f>
        <v>1</v>
      </c>
    </row>
    <row r="94" spans="1:19" x14ac:dyDescent="0.2">
      <c r="A94" s="17">
        <v>4</v>
      </c>
      <c r="B94" s="18" t="s">
        <v>8</v>
      </c>
      <c r="C94" s="66">
        <v>0</v>
      </c>
      <c r="D94" s="63">
        <v>0</v>
      </c>
      <c r="E94" s="63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v>0</v>
      </c>
      <c r="M94" s="63">
        <v>0</v>
      </c>
      <c r="N94" s="63">
        <v>0</v>
      </c>
      <c r="O94" s="63">
        <v>0</v>
      </c>
      <c r="P94" s="63">
        <v>0</v>
      </c>
      <c r="Q94" s="63">
        <v>0</v>
      </c>
      <c r="R94" s="67">
        <v>0</v>
      </c>
      <c r="S94" s="244">
        <f t="shared" si="6"/>
        <v>0</v>
      </c>
    </row>
    <row r="95" spans="1:19" x14ac:dyDescent="0.2">
      <c r="A95" s="17">
        <v>5</v>
      </c>
      <c r="B95" s="18" t="s">
        <v>9</v>
      </c>
      <c r="C95" s="66">
        <v>0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v>0</v>
      </c>
      <c r="M95" s="63">
        <v>0</v>
      </c>
      <c r="N95" s="63">
        <v>0</v>
      </c>
      <c r="O95" s="63">
        <v>0</v>
      </c>
      <c r="P95" s="63">
        <v>0</v>
      </c>
      <c r="Q95" s="63">
        <v>0</v>
      </c>
      <c r="R95" s="67">
        <v>0</v>
      </c>
      <c r="S95" s="244">
        <f t="shared" si="6"/>
        <v>0</v>
      </c>
    </row>
    <row r="96" spans="1:19" ht="20.25" customHeight="1" x14ac:dyDescent="0.2">
      <c r="A96" s="17">
        <v>6</v>
      </c>
      <c r="B96" s="18" t="s">
        <v>10</v>
      </c>
      <c r="C96" s="66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63">
        <v>0</v>
      </c>
      <c r="P96" s="63">
        <v>0</v>
      </c>
      <c r="Q96" s="63">
        <v>0</v>
      </c>
      <c r="R96" s="67">
        <v>0</v>
      </c>
      <c r="S96" s="244">
        <f t="shared" si="6"/>
        <v>0</v>
      </c>
    </row>
    <row r="97" spans="1:19" x14ac:dyDescent="0.2">
      <c r="A97" s="17">
        <v>7</v>
      </c>
      <c r="B97" s="18" t="s">
        <v>11</v>
      </c>
      <c r="C97" s="66">
        <v>0</v>
      </c>
      <c r="D97" s="63">
        <v>0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0</v>
      </c>
      <c r="N97" s="63">
        <v>0</v>
      </c>
      <c r="O97" s="63">
        <v>0</v>
      </c>
      <c r="P97" s="63">
        <v>0</v>
      </c>
      <c r="Q97" s="63">
        <v>0</v>
      </c>
      <c r="R97" s="67">
        <v>0</v>
      </c>
      <c r="S97" s="244">
        <f t="shared" si="6"/>
        <v>0</v>
      </c>
    </row>
    <row r="98" spans="1:19" x14ac:dyDescent="0.2">
      <c r="A98" s="17">
        <v>8</v>
      </c>
      <c r="B98" s="18" t="s">
        <v>12</v>
      </c>
      <c r="C98" s="66">
        <v>0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63">
        <v>0</v>
      </c>
      <c r="P98" s="63">
        <v>0</v>
      </c>
      <c r="Q98" s="63">
        <v>0</v>
      </c>
      <c r="R98" s="67">
        <v>0</v>
      </c>
      <c r="S98" s="244">
        <f t="shared" si="6"/>
        <v>0</v>
      </c>
    </row>
    <row r="99" spans="1:19" x14ac:dyDescent="0.2">
      <c r="A99" s="17">
        <v>9</v>
      </c>
      <c r="B99" s="18" t="s">
        <v>13</v>
      </c>
      <c r="C99" s="66">
        <v>0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63">
        <v>0</v>
      </c>
      <c r="P99" s="63">
        <v>0</v>
      </c>
      <c r="Q99" s="63">
        <v>0</v>
      </c>
      <c r="R99" s="67">
        <v>0</v>
      </c>
      <c r="S99" s="244">
        <f t="shared" si="6"/>
        <v>0</v>
      </c>
    </row>
    <row r="100" spans="1:19" x14ac:dyDescent="0.2">
      <c r="A100" s="17">
        <v>10</v>
      </c>
      <c r="B100" s="18" t="s">
        <v>14</v>
      </c>
      <c r="C100" s="66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3">
        <v>0</v>
      </c>
      <c r="K100" s="63">
        <v>0</v>
      </c>
      <c r="L100" s="63">
        <v>0</v>
      </c>
      <c r="M100" s="63">
        <v>0</v>
      </c>
      <c r="N100" s="63">
        <v>0</v>
      </c>
      <c r="O100" s="63">
        <v>0</v>
      </c>
      <c r="P100" s="63">
        <v>0</v>
      </c>
      <c r="Q100" s="63">
        <v>0</v>
      </c>
      <c r="R100" s="67">
        <v>0</v>
      </c>
      <c r="S100" s="244">
        <f t="shared" si="6"/>
        <v>0</v>
      </c>
    </row>
    <row r="101" spans="1:19" ht="20.25" customHeight="1" x14ac:dyDescent="0.2">
      <c r="A101" s="17">
        <v>11</v>
      </c>
      <c r="B101" s="18" t="s">
        <v>15</v>
      </c>
      <c r="C101" s="66">
        <v>0</v>
      </c>
      <c r="D101" s="63">
        <v>0</v>
      </c>
      <c r="E101" s="63">
        <v>0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>
        <v>0</v>
      </c>
      <c r="N101" s="63">
        <v>0</v>
      </c>
      <c r="O101" s="63">
        <v>0</v>
      </c>
      <c r="P101" s="63">
        <v>0</v>
      </c>
      <c r="Q101" s="63">
        <v>0</v>
      </c>
      <c r="R101" s="67">
        <v>0</v>
      </c>
      <c r="S101" s="244">
        <f t="shared" si="6"/>
        <v>0</v>
      </c>
    </row>
    <row r="102" spans="1:19" x14ac:dyDescent="0.2">
      <c r="A102" s="17">
        <v>12</v>
      </c>
      <c r="B102" s="18" t="s">
        <v>16</v>
      </c>
      <c r="C102" s="66">
        <v>0</v>
      </c>
      <c r="D102" s="63">
        <v>0</v>
      </c>
      <c r="E102" s="63">
        <v>0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63">
        <v>0</v>
      </c>
      <c r="N102" s="63">
        <v>0</v>
      </c>
      <c r="O102" s="63">
        <v>0</v>
      </c>
      <c r="P102" s="63">
        <v>0</v>
      </c>
      <c r="Q102" s="63">
        <v>0</v>
      </c>
      <c r="R102" s="67">
        <v>0</v>
      </c>
      <c r="S102" s="244">
        <f t="shared" si="6"/>
        <v>0</v>
      </c>
    </row>
    <row r="103" spans="1:19" x14ac:dyDescent="0.2">
      <c r="A103" s="17">
        <v>13</v>
      </c>
      <c r="B103" s="18" t="s">
        <v>17</v>
      </c>
      <c r="C103" s="66">
        <v>0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  <c r="N103" s="63">
        <v>0</v>
      </c>
      <c r="O103" s="63">
        <v>0</v>
      </c>
      <c r="P103" s="63">
        <v>0</v>
      </c>
      <c r="Q103" s="63">
        <v>0</v>
      </c>
      <c r="R103" s="67">
        <v>0</v>
      </c>
      <c r="S103" s="244">
        <f t="shared" si="6"/>
        <v>0</v>
      </c>
    </row>
    <row r="104" spans="1:19" x14ac:dyDescent="0.2">
      <c r="A104" s="17">
        <v>14</v>
      </c>
      <c r="B104" s="18" t="s">
        <v>18</v>
      </c>
      <c r="C104" s="66">
        <v>0</v>
      </c>
      <c r="D104" s="63">
        <v>0</v>
      </c>
      <c r="E104" s="63">
        <v>0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v>0</v>
      </c>
      <c r="N104" s="63">
        <v>0</v>
      </c>
      <c r="O104" s="63">
        <v>0</v>
      </c>
      <c r="P104" s="63">
        <v>0</v>
      </c>
      <c r="Q104" s="63">
        <v>0</v>
      </c>
      <c r="R104" s="67">
        <v>0</v>
      </c>
      <c r="S104" s="244">
        <f t="shared" si="6"/>
        <v>0</v>
      </c>
    </row>
    <row r="105" spans="1:19" ht="12.75" thickBot="1" x14ac:dyDescent="0.25">
      <c r="A105" s="19">
        <v>15</v>
      </c>
      <c r="B105" s="20" t="s">
        <v>19</v>
      </c>
      <c r="C105" s="75">
        <v>0</v>
      </c>
      <c r="D105" s="76">
        <v>0</v>
      </c>
      <c r="E105" s="76">
        <v>0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  <c r="R105" s="77">
        <v>0</v>
      </c>
      <c r="S105" s="245">
        <f t="shared" si="6"/>
        <v>0</v>
      </c>
    </row>
    <row r="106" spans="1:19" s="26" customFormat="1" ht="27.75" customHeight="1" thickBot="1" x14ac:dyDescent="0.25">
      <c r="A106" s="21"/>
      <c r="B106" s="22" t="s">
        <v>150</v>
      </c>
      <c r="C106" s="64">
        <f>SUM(C91:C105)</f>
        <v>0</v>
      </c>
      <c r="D106" s="64">
        <f t="shared" ref="D106:S106" si="7">SUM(D91:D105)</f>
        <v>0</v>
      </c>
      <c r="E106" s="64">
        <f t="shared" si="7"/>
        <v>0</v>
      </c>
      <c r="F106" s="64">
        <f t="shared" si="7"/>
        <v>1</v>
      </c>
      <c r="G106" s="64">
        <f t="shared" si="7"/>
        <v>0</v>
      </c>
      <c r="H106" s="64">
        <f t="shared" si="7"/>
        <v>0</v>
      </c>
      <c r="I106" s="64">
        <f t="shared" si="7"/>
        <v>0</v>
      </c>
      <c r="J106" s="64">
        <f t="shared" si="7"/>
        <v>0</v>
      </c>
      <c r="K106" s="64">
        <f t="shared" si="7"/>
        <v>0</v>
      </c>
      <c r="L106" s="64">
        <f t="shared" si="7"/>
        <v>0</v>
      </c>
      <c r="M106" s="64">
        <f t="shared" si="7"/>
        <v>0</v>
      </c>
      <c r="N106" s="64">
        <f t="shared" si="7"/>
        <v>0</v>
      </c>
      <c r="O106" s="64">
        <f t="shared" si="7"/>
        <v>0</v>
      </c>
      <c r="P106" s="64">
        <f t="shared" si="7"/>
        <v>0</v>
      </c>
      <c r="Q106" s="64">
        <f t="shared" si="7"/>
        <v>0</v>
      </c>
      <c r="R106" s="249">
        <f t="shared" si="7"/>
        <v>0</v>
      </c>
      <c r="S106" s="250">
        <f t="shared" si="7"/>
        <v>1</v>
      </c>
    </row>
    <row r="107" spans="1:19" s="26" customFormat="1" ht="27.75" customHeight="1" thickBot="1" x14ac:dyDescent="0.25">
      <c r="A107" s="21"/>
      <c r="B107" s="22" t="s">
        <v>147</v>
      </c>
      <c r="C107" s="64">
        <v>1</v>
      </c>
      <c r="D107" s="64">
        <v>0</v>
      </c>
      <c r="E107" s="64">
        <v>0</v>
      </c>
      <c r="F107" s="64">
        <v>0</v>
      </c>
      <c r="G107" s="64">
        <v>1</v>
      </c>
      <c r="H107" s="64">
        <v>0</v>
      </c>
      <c r="I107" s="64">
        <v>0</v>
      </c>
      <c r="J107" s="64">
        <v>0</v>
      </c>
      <c r="K107" s="64">
        <v>0</v>
      </c>
      <c r="L107" s="64">
        <v>0</v>
      </c>
      <c r="M107" s="64">
        <v>1</v>
      </c>
      <c r="N107" s="64">
        <v>0</v>
      </c>
      <c r="O107" s="64">
        <v>2</v>
      </c>
      <c r="P107" s="64">
        <v>0</v>
      </c>
      <c r="Q107" s="64">
        <v>0</v>
      </c>
      <c r="R107" s="249">
        <v>2</v>
      </c>
      <c r="S107" s="262">
        <v>7</v>
      </c>
    </row>
    <row r="108" spans="1:19" s="26" customFormat="1" ht="27.75" customHeight="1" thickBot="1" x14ac:dyDescent="0.25">
      <c r="A108" s="21"/>
      <c r="B108" s="22" t="s">
        <v>128</v>
      </c>
      <c r="C108" s="64">
        <v>2</v>
      </c>
      <c r="D108" s="64">
        <v>0</v>
      </c>
      <c r="E108" s="64">
        <v>1</v>
      </c>
      <c r="F108" s="64">
        <v>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>
        <v>0</v>
      </c>
      <c r="O108" s="64">
        <v>0</v>
      </c>
      <c r="P108" s="64">
        <v>0</v>
      </c>
      <c r="Q108" s="64">
        <v>0</v>
      </c>
      <c r="R108" s="69">
        <v>0</v>
      </c>
      <c r="S108" s="69">
        <v>3</v>
      </c>
    </row>
    <row r="109" spans="1:19" s="26" customFormat="1" ht="27.75" customHeight="1" thickBot="1" x14ac:dyDescent="0.25">
      <c r="A109" s="21"/>
      <c r="B109" s="22" t="s">
        <v>108</v>
      </c>
      <c r="C109" s="23">
        <v>4</v>
      </c>
      <c r="D109" s="23">
        <v>3</v>
      </c>
      <c r="E109" s="23">
        <v>2</v>
      </c>
      <c r="F109" s="23">
        <v>0</v>
      </c>
      <c r="G109" s="23">
        <v>3</v>
      </c>
      <c r="H109" s="23">
        <v>1</v>
      </c>
      <c r="I109" s="23">
        <v>1</v>
      </c>
      <c r="J109" s="23">
        <v>2</v>
      </c>
      <c r="K109" s="23">
        <v>1</v>
      </c>
      <c r="L109" s="23">
        <v>0</v>
      </c>
      <c r="M109" s="23">
        <v>1</v>
      </c>
      <c r="N109" s="23">
        <v>3</v>
      </c>
      <c r="O109" s="23">
        <v>0</v>
      </c>
      <c r="P109" s="23">
        <v>0</v>
      </c>
      <c r="Q109" s="23">
        <v>0</v>
      </c>
      <c r="R109" s="37">
        <v>0</v>
      </c>
      <c r="S109" s="37">
        <v>21</v>
      </c>
    </row>
    <row r="110" spans="1:19" s="26" customFormat="1" ht="27.75" customHeight="1" thickBot="1" x14ac:dyDescent="0.25">
      <c r="A110" s="21"/>
      <c r="B110" s="22" t="s">
        <v>24</v>
      </c>
      <c r="C110" s="23">
        <v>0</v>
      </c>
      <c r="D110" s="23">
        <v>1</v>
      </c>
      <c r="E110" s="23">
        <v>0</v>
      </c>
      <c r="F110" s="23">
        <v>0</v>
      </c>
      <c r="G110" s="23">
        <v>0</v>
      </c>
      <c r="H110" s="23">
        <v>1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37">
        <v>1</v>
      </c>
      <c r="S110" s="37">
        <v>3</v>
      </c>
    </row>
    <row r="111" spans="1:19" x14ac:dyDescent="0.2">
      <c r="A111" s="29" t="s">
        <v>22</v>
      </c>
    </row>
    <row r="113" spans="1:25" x14ac:dyDescent="0.2">
      <c r="B113" s="34" t="s">
        <v>52</v>
      </c>
    </row>
    <row r="114" spans="1:25" ht="13.5" thickBot="1" x14ac:dyDescent="0.25">
      <c r="A114" s="5" t="s">
        <v>53</v>
      </c>
      <c r="C114" s="16"/>
      <c r="D114" s="16"/>
      <c r="E114" s="16"/>
      <c r="F114" s="16"/>
      <c r="G114" s="38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</row>
    <row r="115" spans="1:25" s="6" customFormat="1" ht="26.25" customHeight="1" thickBot="1" x14ac:dyDescent="0.25">
      <c r="A115" s="259"/>
      <c r="B115" s="259"/>
      <c r="C115" s="260" t="s">
        <v>32</v>
      </c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</row>
    <row r="116" spans="1:25" s="6" customFormat="1" ht="26.25" customHeight="1" thickBot="1" x14ac:dyDescent="0.25">
      <c r="A116" s="259"/>
      <c r="B116" s="259"/>
      <c r="C116" s="260" t="s">
        <v>54</v>
      </c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</row>
    <row r="117" spans="1:25" s="6" customFormat="1" ht="68.25" customHeight="1" thickBot="1" x14ac:dyDescent="0.25">
      <c r="A117" s="8" t="s">
        <v>3</v>
      </c>
      <c r="B117" s="9" t="s">
        <v>4</v>
      </c>
      <c r="C117" s="12" t="s">
        <v>33</v>
      </c>
      <c r="D117" s="12" t="s">
        <v>34</v>
      </c>
      <c r="E117" s="12" t="s">
        <v>35</v>
      </c>
      <c r="F117" s="12" t="s">
        <v>36</v>
      </c>
      <c r="G117" s="12" t="s">
        <v>37</v>
      </c>
      <c r="H117" s="12" t="s">
        <v>38</v>
      </c>
      <c r="I117" s="12" t="s">
        <v>39</v>
      </c>
      <c r="J117" s="12" t="s">
        <v>40</v>
      </c>
      <c r="K117" s="12" t="s">
        <v>41</v>
      </c>
      <c r="L117" s="12" t="s">
        <v>42</v>
      </c>
      <c r="M117" s="12" t="s">
        <v>43</v>
      </c>
      <c r="N117" s="12" t="s">
        <v>44</v>
      </c>
      <c r="O117" s="12" t="s">
        <v>45</v>
      </c>
      <c r="P117" s="12" t="s">
        <v>46</v>
      </c>
      <c r="Q117" s="12" t="s">
        <v>47</v>
      </c>
      <c r="R117" s="39" t="s">
        <v>48</v>
      </c>
      <c r="S117" s="39" t="s">
        <v>2</v>
      </c>
    </row>
    <row r="118" spans="1:25" ht="15" customHeight="1" x14ac:dyDescent="0.2">
      <c r="A118" s="14">
        <v>1</v>
      </c>
      <c r="B118" s="15" t="s">
        <v>5</v>
      </c>
      <c r="C118" s="72">
        <f>C92+C67+C42+C17</f>
        <v>13</v>
      </c>
      <c r="D118" s="73">
        <f>D91+D65+D39+D13</f>
        <v>62</v>
      </c>
      <c r="E118" s="73">
        <f t="shared" ref="E118:R118" si="8">E91+E65+E39+E13</f>
        <v>17</v>
      </c>
      <c r="F118" s="73">
        <f t="shared" si="8"/>
        <v>6</v>
      </c>
      <c r="G118" s="73">
        <f t="shared" si="8"/>
        <v>3</v>
      </c>
      <c r="H118" s="73">
        <f t="shared" si="8"/>
        <v>1</v>
      </c>
      <c r="I118" s="73">
        <f t="shared" si="8"/>
        <v>1</v>
      </c>
      <c r="J118" s="73">
        <f t="shared" si="8"/>
        <v>5</v>
      </c>
      <c r="K118" s="73">
        <f t="shared" si="8"/>
        <v>9</v>
      </c>
      <c r="L118" s="73">
        <f t="shared" si="8"/>
        <v>10</v>
      </c>
      <c r="M118" s="73">
        <f t="shared" si="8"/>
        <v>7</v>
      </c>
      <c r="N118" s="73">
        <f t="shared" si="8"/>
        <v>36</v>
      </c>
      <c r="O118" s="73">
        <f t="shared" si="8"/>
        <v>28</v>
      </c>
      <c r="P118" s="73">
        <f t="shared" si="8"/>
        <v>27</v>
      </c>
      <c r="Q118" s="73">
        <f t="shared" si="8"/>
        <v>15</v>
      </c>
      <c r="R118" s="74">
        <f t="shared" si="8"/>
        <v>33</v>
      </c>
      <c r="S118" s="40">
        <f t="shared" ref="S118:S132" si="9">SUM(C118:R118)</f>
        <v>273</v>
      </c>
      <c r="Y118" s="2" t="s">
        <v>107</v>
      </c>
    </row>
    <row r="119" spans="1:25" ht="12.75" customHeight="1" x14ac:dyDescent="0.2">
      <c r="A119" s="17">
        <v>2</v>
      </c>
      <c r="B119" s="18" t="s">
        <v>6</v>
      </c>
      <c r="C119" s="66">
        <f>C93+C68+C43+C18</f>
        <v>12</v>
      </c>
      <c r="D119" s="63">
        <f t="shared" ref="D119:R119" si="10">D92+D66+D40+D14</f>
        <v>0</v>
      </c>
      <c r="E119" s="63">
        <f t="shared" si="10"/>
        <v>53</v>
      </c>
      <c r="F119" s="63">
        <f t="shared" si="10"/>
        <v>36</v>
      </c>
      <c r="G119" s="63">
        <f t="shared" si="10"/>
        <v>6</v>
      </c>
      <c r="H119" s="63">
        <f t="shared" si="10"/>
        <v>3</v>
      </c>
      <c r="I119" s="63">
        <f t="shared" si="10"/>
        <v>0</v>
      </c>
      <c r="J119" s="63">
        <f t="shared" si="10"/>
        <v>12</v>
      </c>
      <c r="K119" s="63">
        <f t="shared" si="10"/>
        <v>50</v>
      </c>
      <c r="L119" s="63">
        <f t="shared" si="10"/>
        <v>14</v>
      </c>
      <c r="M119" s="63">
        <f t="shared" si="10"/>
        <v>10</v>
      </c>
      <c r="N119" s="63">
        <f t="shared" si="10"/>
        <v>15</v>
      </c>
      <c r="O119" s="63">
        <f t="shared" si="10"/>
        <v>9</v>
      </c>
      <c r="P119" s="63">
        <f t="shared" si="10"/>
        <v>14</v>
      </c>
      <c r="Q119" s="63">
        <f t="shared" si="10"/>
        <v>4</v>
      </c>
      <c r="R119" s="67">
        <f t="shared" si="10"/>
        <v>5</v>
      </c>
      <c r="S119" s="36">
        <f t="shared" si="9"/>
        <v>243</v>
      </c>
    </row>
    <row r="120" spans="1:25" x14ac:dyDescent="0.2">
      <c r="A120" s="17">
        <v>3</v>
      </c>
      <c r="B120" s="18" t="s">
        <v>7</v>
      </c>
      <c r="C120" s="66">
        <f>C94+C69+C44+C19</f>
        <v>2</v>
      </c>
      <c r="D120" s="63">
        <f t="shared" ref="D120:R120" si="11">D93+D67+D41+D15</f>
        <v>38</v>
      </c>
      <c r="E120" s="63">
        <f t="shared" si="11"/>
        <v>0</v>
      </c>
      <c r="F120" s="63">
        <f t="shared" si="11"/>
        <v>30</v>
      </c>
      <c r="G120" s="63">
        <f t="shared" si="11"/>
        <v>3</v>
      </c>
      <c r="H120" s="63">
        <f t="shared" si="11"/>
        <v>3</v>
      </c>
      <c r="I120" s="63">
        <f t="shared" si="11"/>
        <v>3</v>
      </c>
      <c r="J120" s="63">
        <f t="shared" si="11"/>
        <v>113</v>
      </c>
      <c r="K120" s="63">
        <f t="shared" si="11"/>
        <v>14</v>
      </c>
      <c r="L120" s="63">
        <f t="shared" si="11"/>
        <v>5</v>
      </c>
      <c r="M120" s="63">
        <f t="shared" si="11"/>
        <v>4</v>
      </c>
      <c r="N120" s="63">
        <f t="shared" si="11"/>
        <v>7</v>
      </c>
      <c r="O120" s="63">
        <f t="shared" si="11"/>
        <v>4</v>
      </c>
      <c r="P120" s="63">
        <f t="shared" si="11"/>
        <v>7</v>
      </c>
      <c r="Q120" s="63">
        <f t="shared" si="11"/>
        <v>2</v>
      </c>
      <c r="R120" s="67">
        <f t="shared" si="11"/>
        <v>10</v>
      </c>
      <c r="S120" s="36">
        <f t="shared" si="9"/>
        <v>245</v>
      </c>
    </row>
    <row r="121" spans="1:25" x14ac:dyDescent="0.2">
      <c r="A121" s="17">
        <v>4</v>
      </c>
      <c r="B121" s="18" t="s">
        <v>8</v>
      </c>
      <c r="C121" s="66">
        <f>C95+C70+C45+C20</f>
        <v>2</v>
      </c>
      <c r="D121" s="63">
        <f t="shared" ref="D121:R121" si="12">D94+D68+D42+D16</f>
        <v>50</v>
      </c>
      <c r="E121" s="63">
        <f t="shared" si="12"/>
        <v>18</v>
      </c>
      <c r="F121" s="63">
        <f t="shared" si="12"/>
        <v>0</v>
      </c>
      <c r="G121" s="63">
        <f t="shared" si="12"/>
        <v>75</v>
      </c>
      <c r="H121" s="63">
        <f t="shared" si="12"/>
        <v>1</v>
      </c>
      <c r="I121" s="63">
        <f t="shared" si="12"/>
        <v>13</v>
      </c>
      <c r="J121" s="63">
        <f t="shared" si="12"/>
        <v>11</v>
      </c>
      <c r="K121" s="63">
        <f t="shared" si="12"/>
        <v>8</v>
      </c>
      <c r="L121" s="63">
        <f t="shared" si="12"/>
        <v>1</v>
      </c>
      <c r="M121" s="63">
        <f t="shared" si="12"/>
        <v>1</v>
      </c>
      <c r="N121" s="63">
        <f t="shared" si="12"/>
        <v>6</v>
      </c>
      <c r="O121" s="63">
        <f t="shared" si="12"/>
        <v>1</v>
      </c>
      <c r="P121" s="63">
        <f t="shared" si="12"/>
        <v>5</v>
      </c>
      <c r="Q121" s="63">
        <f t="shared" si="12"/>
        <v>2</v>
      </c>
      <c r="R121" s="67">
        <f t="shared" si="12"/>
        <v>9</v>
      </c>
      <c r="S121" s="36">
        <f t="shared" si="9"/>
        <v>203</v>
      </c>
      <c r="V121" s="2" t="s">
        <v>107</v>
      </c>
    </row>
    <row r="122" spans="1:25" x14ac:dyDescent="0.2">
      <c r="A122" s="17">
        <v>5</v>
      </c>
      <c r="B122" s="18" t="s">
        <v>9</v>
      </c>
      <c r="C122" s="66">
        <f>C96+C71+C46+C21</f>
        <v>2</v>
      </c>
      <c r="D122" s="63">
        <f t="shared" ref="D122:R122" si="13">D95+D69+D43+D17</f>
        <v>6</v>
      </c>
      <c r="E122" s="63">
        <f t="shared" si="13"/>
        <v>5</v>
      </c>
      <c r="F122" s="63">
        <f t="shared" si="13"/>
        <v>59</v>
      </c>
      <c r="G122" s="63">
        <f t="shared" si="13"/>
        <v>0</v>
      </c>
      <c r="H122" s="63">
        <f t="shared" si="13"/>
        <v>51</v>
      </c>
      <c r="I122" s="63">
        <f t="shared" si="13"/>
        <v>65</v>
      </c>
      <c r="J122" s="63">
        <f t="shared" si="13"/>
        <v>11</v>
      </c>
      <c r="K122" s="63">
        <f t="shared" si="13"/>
        <v>0</v>
      </c>
      <c r="L122" s="63">
        <f t="shared" si="13"/>
        <v>0</v>
      </c>
      <c r="M122" s="63">
        <f t="shared" si="13"/>
        <v>3</v>
      </c>
      <c r="N122" s="63">
        <f t="shared" si="13"/>
        <v>4</v>
      </c>
      <c r="O122" s="63">
        <f t="shared" si="13"/>
        <v>7</v>
      </c>
      <c r="P122" s="63">
        <f t="shared" si="13"/>
        <v>9</v>
      </c>
      <c r="Q122" s="63">
        <f t="shared" si="13"/>
        <v>0</v>
      </c>
      <c r="R122" s="67">
        <f t="shared" si="13"/>
        <v>11</v>
      </c>
      <c r="S122" s="36">
        <f t="shared" si="9"/>
        <v>233</v>
      </c>
    </row>
    <row r="123" spans="1:25" ht="20.25" customHeight="1" x14ac:dyDescent="0.2">
      <c r="A123" s="17">
        <v>6</v>
      </c>
      <c r="B123" s="18" t="s">
        <v>10</v>
      </c>
      <c r="C123" s="66">
        <f>C97+C72+C47+C22</f>
        <v>4</v>
      </c>
      <c r="D123" s="63">
        <f t="shared" ref="D123:R123" si="14">D96+D70+D44+D18</f>
        <v>5</v>
      </c>
      <c r="E123" s="63">
        <f t="shared" si="14"/>
        <v>0</v>
      </c>
      <c r="F123" s="63">
        <f t="shared" si="14"/>
        <v>3</v>
      </c>
      <c r="G123" s="63">
        <f t="shared" si="14"/>
        <v>38</v>
      </c>
      <c r="H123" s="63">
        <f t="shared" si="14"/>
        <v>0</v>
      </c>
      <c r="I123" s="63">
        <f t="shared" si="14"/>
        <v>111</v>
      </c>
      <c r="J123" s="63">
        <f t="shared" si="14"/>
        <v>4</v>
      </c>
      <c r="K123" s="63">
        <f t="shared" si="14"/>
        <v>0</v>
      </c>
      <c r="L123" s="63">
        <f t="shared" si="14"/>
        <v>0</v>
      </c>
      <c r="M123" s="63">
        <f t="shared" si="14"/>
        <v>0</v>
      </c>
      <c r="N123" s="63">
        <f t="shared" si="14"/>
        <v>3</v>
      </c>
      <c r="O123" s="63">
        <f t="shared" si="14"/>
        <v>2</v>
      </c>
      <c r="P123" s="63">
        <f t="shared" si="14"/>
        <v>1</v>
      </c>
      <c r="Q123" s="63">
        <f t="shared" si="14"/>
        <v>2</v>
      </c>
      <c r="R123" s="67">
        <f t="shared" si="14"/>
        <v>0</v>
      </c>
      <c r="S123" s="36">
        <f t="shared" si="9"/>
        <v>173</v>
      </c>
    </row>
    <row r="124" spans="1:25" x14ac:dyDescent="0.2">
      <c r="A124" s="17">
        <v>7</v>
      </c>
      <c r="B124" s="18" t="s">
        <v>11</v>
      </c>
      <c r="C124" s="66">
        <f>C98+C73+C48+C23</f>
        <v>2</v>
      </c>
      <c r="D124" s="63">
        <f t="shared" ref="D124:R124" si="15">D97+D71+D45+D19</f>
        <v>0</v>
      </c>
      <c r="E124" s="63">
        <f t="shared" si="15"/>
        <v>2</v>
      </c>
      <c r="F124" s="63">
        <f t="shared" si="15"/>
        <v>2</v>
      </c>
      <c r="G124" s="63">
        <f t="shared" si="15"/>
        <v>7</v>
      </c>
      <c r="H124" s="63">
        <f t="shared" si="15"/>
        <v>15</v>
      </c>
      <c r="I124" s="63">
        <f t="shared" si="15"/>
        <v>0</v>
      </c>
      <c r="J124" s="63">
        <f t="shared" si="15"/>
        <v>1</v>
      </c>
      <c r="K124" s="63">
        <f t="shared" si="15"/>
        <v>1</v>
      </c>
      <c r="L124" s="63">
        <f t="shared" si="15"/>
        <v>0</v>
      </c>
      <c r="M124" s="63">
        <f t="shared" si="15"/>
        <v>0</v>
      </c>
      <c r="N124" s="63">
        <f t="shared" si="15"/>
        <v>0</v>
      </c>
      <c r="O124" s="63">
        <f t="shared" si="15"/>
        <v>0</v>
      </c>
      <c r="P124" s="63">
        <f t="shared" si="15"/>
        <v>0</v>
      </c>
      <c r="Q124" s="63">
        <f t="shared" si="15"/>
        <v>0</v>
      </c>
      <c r="R124" s="67">
        <f t="shared" si="15"/>
        <v>3</v>
      </c>
      <c r="S124" s="36">
        <f t="shared" si="9"/>
        <v>33</v>
      </c>
    </row>
    <row r="125" spans="1:25" x14ac:dyDescent="0.2">
      <c r="A125" s="17">
        <v>8</v>
      </c>
      <c r="B125" s="18" t="s">
        <v>12</v>
      </c>
      <c r="C125" s="66">
        <f>C99+C74+C49+C24</f>
        <v>1</v>
      </c>
      <c r="D125" s="63">
        <f t="shared" ref="D125:R125" si="16">D98+D72+D46+D20</f>
        <v>7</v>
      </c>
      <c r="E125" s="63">
        <f t="shared" si="16"/>
        <v>135</v>
      </c>
      <c r="F125" s="63">
        <f t="shared" si="16"/>
        <v>18</v>
      </c>
      <c r="G125" s="63">
        <f t="shared" si="16"/>
        <v>13</v>
      </c>
      <c r="H125" s="63">
        <f t="shared" si="16"/>
        <v>4</v>
      </c>
      <c r="I125" s="63">
        <f t="shared" si="16"/>
        <v>1</v>
      </c>
      <c r="J125" s="63">
        <f t="shared" si="16"/>
        <v>0</v>
      </c>
      <c r="K125" s="63">
        <f t="shared" si="16"/>
        <v>4</v>
      </c>
      <c r="L125" s="63">
        <f t="shared" si="16"/>
        <v>1</v>
      </c>
      <c r="M125" s="63">
        <f t="shared" si="16"/>
        <v>0</v>
      </c>
      <c r="N125" s="63">
        <f t="shared" si="16"/>
        <v>1</v>
      </c>
      <c r="O125" s="63">
        <f t="shared" si="16"/>
        <v>0</v>
      </c>
      <c r="P125" s="63">
        <f t="shared" si="16"/>
        <v>0</v>
      </c>
      <c r="Q125" s="63">
        <f t="shared" si="16"/>
        <v>1</v>
      </c>
      <c r="R125" s="67">
        <f t="shared" si="16"/>
        <v>0</v>
      </c>
      <c r="S125" s="36">
        <f t="shared" si="9"/>
        <v>186</v>
      </c>
    </row>
    <row r="126" spans="1:25" x14ac:dyDescent="0.2">
      <c r="A126" s="17">
        <v>9</v>
      </c>
      <c r="B126" s="18" t="s">
        <v>13</v>
      </c>
      <c r="C126" s="66">
        <f>C100+C75+C50+C25</f>
        <v>2</v>
      </c>
      <c r="D126" s="63">
        <f t="shared" ref="D126:R126" si="17">D99+D73+D47+D21</f>
        <v>9</v>
      </c>
      <c r="E126" s="63">
        <f t="shared" si="17"/>
        <v>0</v>
      </c>
      <c r="F126" s="63">
        <f t="shared" si="17"/>
        <v>1</v>
      </c>
      <c r="G126" s="63">
        <f t="shared" si="17"/>
        <v>1</v>
      </c>
      <c r="H126" s="63">
        <f t="shared" si="17"/>
        <v>0</v>
      </c>
      <c r="I126" s="63">
        <f t="shared" si="17"/>
        <v>0</v>
      </c>
      <c r="J126" s="63">
        <f t="shared" si="17"/>
        <v>4</v>
      </c>
      <c r="K126" s="63">
        <f t="shared" si="17"/>
        <v>0</v>
      </c>
      <c r="L126" s="63">
        <f t="shared" si="17"/>
        <v>77</v>
      </c>
      <c r="M126" s="63">
        <f t="shared" si="17"/>
        <v>15</v>
      </c>
      <c r="N126" s="63">
        <f t="shared" si="17"/>
        <v>4</v>
      </c>
      <c r="O126" s="63">
        <f t="shared" si="17"/>
        <v>0</v>
      </c>
      <c r="P126" s="63">
        <f t="shared" si="17"/>
        <v>1</v>
      </c>
      <c r="Q126" s="63">
        <f t="shared" si="17"/>
        <v>3</v>
      </c>
      <c r="R126" s="67">
        <f t="shared" si="17"/>
        <v>7</v>
      </c>
      <c r="S126" s="36">
        <f t="shared" si="9"/>
        <v>124</v>
      </c>
    </row>
    <row r="127" spans="1:25" x14ac:dyDescent="0.2">
      <c r="A127" s="17">
        <v>10</v>
      </c>
      <c r="B127" s="18" t="s">
        <v>14</v>
      </c>
      <c r="C127" s="66">
        <f>C101+C76+C51+C26</f>
        <v>9</v>
      </c>
      <c r="D127" s="63">
        <f t="shared" ref="D127:R127" si="18">D100+D74+D48+D22</f>
        <v>3</v>
      </c>
      <c r="E127" s="63">
        <f t="shared" si="18"/>
        <v>1</v>
      </c>
      <c r="F127" s="63">
        <f t="shared" si="18"/>
        <v>0</v>
      </c>
      <c r="G127" s="63">
        <f t="shared" si="18"/>
        <v>0</v>
      </c>
      <c r="H127" s="63">
        <f t="shared" si="18"/>
        <v>0</v>
      </c>
      <c r="I127" s="63">
        <f t="shared" si="18"/>
        <v>0</v>
      </c>
      <c r="J127" s="63">
        <f t="shared" si="18"/>
        <v>1</v>
      </c>
      <c r="K127" s="63">
        <f t="shared" si="18"/>
        <v>27</v>
      </c>
      <c r="L127" s="63">
        <f t="shared" si="18"/>
        <v>0</v>
      </c>
      <c r="M127" s="63">
        <f t="shared" si="18"/>
        <v>37</v>
      </c>
      <c r="N127" s="63">
        <f t="shared" si="18"/>
        <v>13</v>
      </c>
      <c r="O127" s="63">
        <f t="shared" si="18"/>
        <v>3</v>
      </c>
      <c r="P127" s="63">
        <f t="shared" si="18"/>
        <v>0</v>
      </c>
      <c r="Q127" s="63">
        <f t="shared" si="18"/>
        <v>2</v>
      </c>
      <c r="R127" s="67">
        <f t="shared" si="18"/>
        <v>0</v>
      </c>
      <c r="S127" s="36">
        <f t="shared" si="9"/>
        <v>96</v>
      </c>
    </row>
    <row r="128" spans="1:25" ht="20.25" customHeight="1" x14ac:dyDescent="0.2">
      <c r="A128" s="17">
        <v>11</v>
      </c>
      <c r="B128" s="18" t="s">
        <v>15</v>
      </c>
      <c r="C128" s="66">
        <f>C102+C77+C52+C27</f>
        <v>15</v>
      </c>
      <c r="D128" s="63">
        <f t="shared" ref="D128:R128" si="19">D101+D75+D49+D23</f>
        <v>0</v>
      </c>
      <c r="E128" s="63">
        <f t="shared" si="19"/>
        <v>0</v>
      </c>
      <c r="F128" s="63">
        <f t="shared" si="19"/>
        <v>1</v>
      </c>
      <c r="G128" s="63">
        <f t="shared" si="19"/>
        <v>1</v>
      </c>
      <c r="H128" s="63">
        <f t="shared" si="19"/>
        <v>0</v>
      </c>
      <c r="I128" s="63">
        <f t="shared" si="19"/>
        <v>0</v>
      </c>
      <c r="J128" s="63">
        <f t="shared" si="19"/>
        <v>0</v>
      </c>
      <c r="K128" s="63">
        <f t="shared" si="19"/>
        <v>6</v>
      </c>
      <c r="L128" s="63">
        <f t="shared" si="19"/>
        <v>9</v>
      </c>
      <c r="M128" s="63">
        <f t="shared" si="19"/>
        <v>0</v>
      </c>
      <c r="N128" s="63">
        <f t="shared" si="19"/>
        <v>21</v>
      </c>
      <c r="O128" s="63">
        <f t="shared" si="19"/>
        <v>4</v>
      </c>
      <c r="P128" s="63">
        <f t="shared" si="19"/>
        <v>0</v>
      </c>
      <c r="Q128" s="63">
        <f t="shared" si="19"/>
        <v>0</v>
      </c>
      <c r="R128" s="67">
        <f t="shared" si="19"/>
        <v>0</v>
      </c>
      <c r="S128" s="36">
        <f t="shared" si="9"/>
        <v>57</v>
      </c>
    </row>
    <row r="129" spans="1:19" x14ac:dyDescent="0.2">
      <c r="A129" s="17">
        <v>12</v>
      </c>
      <c r="B129" s="18" t="s">
        <v>16</v>
      </c>
      <c r="C129" s="66">
        <f>C103+C78+C53+C28</f>
        <v>18</v>
      </c>
      <c r="D129" s="63">
        <f t="shared" ref="D129:R129" si="20">D102+D76+D50+D24</f>
        <v>1</v>
      </c>
      <c r="E129" s="63">
        <f t="shared" si="20"/>
        <v>2</v>
      </c>
      <c r="F129" s="63">
        <f t="shared" si="20"/>
        <v>2</v>
      </c>
      <c r="G129" s="63">
        <f t="shared" si="20"/>
        <v>0</v>
      </c>
      <c r="H129" s="63">
        <f t="shared" si="20"/>
        <v>1</v>
      </c>
      <c r="I129" s="63">
        <f t="shared" si="20"/>
        <v>2</v>
      </c>
      <c r="J129" s="63">
        <f t="shared" si="20"/>
        <v>1</v>
      </c>
      <c r="K129" s="63">
        <f t="shared" si="20"/>
        <v>2</v>
      </c>
      <c r="L129" s="63">
        <f t="shared" si="20"/>
        <v>11</v>
      </c>
      <c r="M129" s="63">
        <f t="shared" si="20"/>
        <v>73</v>
      </c>
      <c r="N129" s="63">
        <f t="shared" si="20"/>
        <v>0</v>
      </c>
      <c r="O129" s="63">
        <f t="shared" si="20"/>
        <v>22</v>
      </c>
      <c r="P129" s="63">
        <f t="shared" si="20"/>
        <v>1</v>
      </c>
      <c r="Q129" s="63">
        <f t="shared" si="20"/>
        <v>5</v>
      </c>
      <c r="R129" s="67">
        <f t="shared" si="20"/>
        <v>17</v>
      </c>
      <c r="S129" s="36">
        <f t="shared" si="9"/>
        <v>158</v>
      </c>
    </row>
    <row r="130" spans="1:19" x14ac:dyDescent="0.2">
      <c r="A130" s="17">
        <v>13</v>
      </c>
      <c r="B130" s="18" t="s">
        <v>17</v>
      </c>
      <c r="C130" s="66">
        <f>C104+C79+C54+C30</f>
        <v>88</v>
      </c>
      <c r="D130" s="63">
        <f t="shared" ref="D130:R130" si="21">D103+D77+D51+D25</f>
        <v>1</v>
      </c>
      <c r="E130" s="63">
        <f t="shared" si="21"/>
        <v>2</v>
      </c>
      <c r="F130" s="63">
        <f t="shared" si="21"/>
        <v>0</v>
      </c>
      <c r="G130" s="63">
        <f t="shared" si="21"/>
        <v>5</v>
      </c>
      <c r="H130" s="63">
        <f t="shared" si="21"/>
        <v>0</v>
      </c>
      <c r="I130" s="63">
        <f t="shared" si="21"/>
        <v>0</v>
      </c>
      <c r="J130" s="63">
        <f t="shared" si="21"/>
        <v>0</v>
      </c>
      <c r="K130" s="63">
        <f t="shared" si="21"/>
        <v>0</v>
      </c>
      <c r="L130" s="63">
        <f t="shared" si="21"/>
        <v>1</v>
      </c>
      <c r="M130" s="63">
        <f t="shared" si="21"/>
        <v>0</v>
      </c>
      <c r="N130" s="63">
        <f t="shared" si="21"/>
        <v>28</v>
      </c>
      <c r="O130" s="63">
        <f t="shared" si="21"/>
        <v>0</v>
      </c>
      <c r="P130" s="63">
        <f t="shared" si="21"/>
        <v>22</v>
      </c>
      <c r="Q130" s="63">
        <f t="shared" si="21"/>
        <v>7</v>
      </c>
      <c r="R130" s="67">
        <f t="shared" si="21"/>
        <v>21</v>
      </c>
      <c r="S130" s="36">
        <f t="shared" si="9"/>
        <v>175</v>
      </c>
    </row>
    <row r="131" spans="1:19" x14ac:dyDescent="0.2">
      <c r="A131" s="17">
        <v>14</v>
      </c>
      <c r="B131" s="18" t="s">
        <v>18</v>
      </c>
      <c r="C131" s="66">
        <f>C105+C80+C56+C31</f>
        <v>203</v>
      </c>
      <c r="D131" s="63">
        <f t="shared" ref="D131:R131" si="22">D104+D78+D52+D26</f>
        <v>0</v>
      </c>
      <c r="E131" s="63">
        <f t="shared" si="22"/>
        <v>3</v>
      </c>
      <c r="F131" s="63">
        <f t="shared" si="22"/>
        <v>0</v>
      </c>
      <c r="G131" s="63">
        <f t="shared" si="22"/>
        <v>0</v>
      </c>
      <c r="H131" s="63">
        <f t="shared" si="22"/>
        <v>0</v>
      </c>
      <c r="I131" s="63">
        <f t="shared" si="22"/>
        <v>1</v>
      </c>
      <c r="J131" s="63">
        <f t="shared" si="22"/>
        <v>1</v>
      </c>
      <c r="K131" s="63">
        <f t="shared" si="22"/>
        <v>0</v>
      </c>
      <c r="L131" s="63">
        <f t="shared" si="22"/>
        <v>0</v>
      </c>
      <c r="M131" s="63">
        <f t="shared" si="22"/>
        <v>2</v>
      </c>
      <c r="N131" s="63">
        <f t="shared" si="22"/>
        <v>2</v>
      </c>
      <c r="O131" s="63">
        <f t="shared" si="22"/>
        <v>40</v>
      </c>
      <c r="P131" s="63">
        <f t="shared" si="22"/>
        <v>0</v>
      </c>
      <c r="Q131" s="63">
        <f t="shared" si="22"/>
        <v>14</v>
      </c>
      <c r="R131" s="67">
        <f t="shared" si="22"/>
        <v>7</v>
      </c>
      <c r="S131" s="36">
        <f t="shared" si="9"/>
        <v>273</v>
      </c>
    </row>
    <row r="132" spans="1:19" ht="12.75" thickBot="1" x14ac:dyDescent="0.25">
      <c r="A132" s="19">
        <v>15</v>
      </c>
      <c r="B132" s="20" t="s">
        <v>19</v>
      </c>
      <c r="C132" s="75">
        <f>C106+C82+C57+C32</f>
        <v>178</v>
      </c>
      <c r="D132" s="76">
        <f t="shared" ref="D132:R132" si="23">D105+D79+D53+D27</f>
        <v>1</v>
      </c>
      <c r="E132" s="76">
        <f t="shared" si="23"/>
        <v>0</v>
      </c>
      <c r="F132" s="76">
        <f t="shared" si="23"/>
        <v>0</v>
      </c>
      <c r="G132" s="76">
        <f t="shared" si="23"/>
        <v>1</v>
      </c>
      <c r="H132" s="76">
        <f t="shared" si="23"/>
        <v>1</v>
      </c>
      <c r="I132" s="76">
        <f t="shared" si="23"/>
        <v>0</v>
      </c>
      <c r="J132" s="76">
        <f t="shared" si="23"/>
        <v>0</v>
      </c>
      <c r="K132" s="76">
        <f t="shared" si="23"/>
        <v>0</v>
      </c>
      <c r="L132" s="76">
        <f t="shared" si="23"/>
        <v>0</v>
      </c>
      <c r="M132" s="76">
        <f t="shared" si="23"/>
        <v>2</v>
      </c>
      <c r="N132" s="76">
        <f t="shared" si="23"/>
        <v>0</v>
      </c>
      <c r="O132" s="76">
        <f t="shared" si="23"/>
        <v>1</v>
      </c>
      <c r="P132" s="76">
        <f t="shared" si="23"/>
        <v>11</v>
      </c>
      <c r="Q132" s="76">
        <f t="shared" si="23"/>
        <v>0</v>
      </c>
      <c r="R132" s="77">
        <f t="shared" si="23"/>
        <v>1</v>
      </c>
      <c r="S132" s="41">
        <f t="shared" si="9"/>
        <v>196</v>
      </c>
    </row>
    <row r="133" spans="1:19" s="26" customFormat="1" ht="27.75" customHeight="1" thickBot="1" x14ac:dyDescent="0.25">
      <c r="A133" s="21"/>
      <c r="B133" s="22" t="s">
        <v>150</v>
      </c>
      <c r="C133" s="24">
        <f>SUM(C118:C132)</f>
        <v>551</v>
      </c>
      <c r="D133" s="70">
        <f t="shared" ref="D133:S133" si="24">SUM(D118:D132)</f>
        <v>183</v>
      </c>
      <c r="E133" s="70">
        <f t="shared" si="24"/>
        <v>238</v>
      </c>
      <c r="F133" s="70">
        <f t="shared" si="24"/>
        <v>158</v>
      </c>
      <c r="G133" s="70">
        <f t="shared" si="24"/>
        <v>153</v>
      </c>
      <c r="H133" s="70">
        <f t="shared" si="24"/>
        <v>80</v>
      </c>
      <c r="I133" s="70">
        <f t="shared" si="24"/>
        <v>197</v>
      </c>
      <c r="J133" s="70">
        <f t="shared" si="24"/>
        <v>164</v>
      </c>
      <c r="K133" s="70">
        <f t="shared" si="24"/>
        <v>121</v>
      </c>
      <c r="L133" s="70">
        <f t="shared" si="24"/>
        <v>129</v>
      </c>
      <c r="M133" s="70">
        <f t="shared" si="24"/>
        <v>154</v>
      </c>
      <c r="N133" s="70">
        <f t="shared" si="24"/>
        <v>140</v>
      </c>
      <c r="O133" s="70">
        <f t="shared" si="24"/>
        <v>121</v>
      </c>
      <c r="P133" s="70">
        <f t="shared" si="24"/>
        <v>98</v>
      </c>
      <c r="Q133" s="70">
        <f t="shared" si="24"/>
        <v>57</v>
      </c>
      <c r="R133" s="70">
        <f t="shared" si="24"/>
        <v>124</v>
      </c>
      <c r="S133" s="37">
        <f t="shared" si="24"/>
        <v>2668</v>
      </c>
    </row>
    <row r="134" spans="1:19" s="26" customFormat="1" ht="27.75" customHeight="1" thickBot="1" x14ac:dyDescent="0.25">
      <c r="A134" s="21"/>
      <c r="B134" s="22" t="s">
        <v>147</v>
      </c>
      <c r="C134" s="24">
        <v>574</v>
      </c>
      <c r="D134" s="70">
        <v>168</v>
      </c>
      <c r="E134" s="70">
        <v>137</v>
      </c>
      <c r="F134" s="70">
        <v>205</v>
      </c>
      <c r="G134" s="70">
        <v>144</v>
      </c>
      <c r="H134" s="70">
        <v>71</v>
      </c>
      <c r="I134" s="70">
        <v>169</v>
      </c>
      <c r="J134" s="70">
        <v>187</v>
      </c>
      <c r="K134" s="70">
        <v>181</v>
      </c>
      <c r="L134" s="70">
        <v>138</v>
      </c>
      <c r="M134" s="70">
        <v>142</v>
      </c>
      <c r="N134" s="70">
        <v>174</v>
      </c>
      <c r="O134" s="70">
        <v>195</v>
      </c>
      <c r="P134" s="70">
        <v>120</v>
      </c>
      <c r="Q134" s="70">
        <v>60</v>
      </c>
      <c r="R134" s="263">
        <v>107</v>
      </c>
      <c r="S134" s="37">
        <v>2772</v>
      </c>
    </row>
    <row r="135" spans="1:19" s="26" customFormat="1" ht="27.75" customHeight="1" thickBot="1" x14ac:dyDescent="0.25">
      <c r="A135" s="21"/>
      <c r="B135" s="22" t="s">
        <v>128</v>
      </c>
      <c r="C135" s="24">
        <v>172</v>
      </c>
      <c r="D135" s="24">
        <v>142</v>
      </c>
      <c r="E135" s="24">
        <v>102</v>
      </c>
      <c r="F135" s="24">
        <v>141</v>
      </c>
      <c r="G135" s="24">
        <v>66</v>
      </c>
      <c r="H135" s="24">
        <v>51</v>
      </c>
      <c r="I135" s="24">
        <v>65</v>
      </c>
      <c r="J135" s="24">
        <v>140</v>
      </c>
      <c r="K135" s="24">
        <v>168</v>
      </c>
      <c r="L135" s="24">
        <v>98</v>
      </c>
      <c r="M135" s="24">
        <v>91</v>
      </c>
      <c r="N135" s="24">
        <v>134</v>
      </c>
      <c r="O135" s="24">
        <v>143</v>
      </c>
      <c r="P135" s="24">
        <v>84</v>
      </c>
      <c r="Q135" s="24">
        <v>47</v>
      </c>
      <c r="R135" s="28">
        <v>53</v>
      </c>
      <c r="S135" s="28">
        <v>1697</v>
      </c>
    </row>
    <row r="136" spans="1:19" s="26" customFormat="1" ht="27.75" customHeight="1" thickBot="1" x14ac:dyDescent="0.25">
      <c r="A136" s="21"/>
      <c r="B136" s="22" t="s">
        <v>108</v>
      </c>
      <c r="C136" s="24">
        <v>194</v>
      </c>
      <c r="D136" s="24">
        <v>120</v>
      </c>
      <c r="E136" s="24">
        <v>116</v>
      </c>
      <c r="F136" s="24">
        <v>171</v>
      </c>
      <c r="G136" s="24">
        <v>92</v>
      </c>
      <c r="H136" s="24">
        <v>68</v>
      </c>
      <c r="I136" s="24">
        <v>149</v>
      </c>
      <c r="J136" s="24">
        <v>163</v>
      </c>
      <c r="K136" s="24">
        <v>197</v>
      </c>
      <c r="L136" s="24">
        <v>114</v>
      </c>
      <c r="M136" s="24">
        <v>135</v>
      </c>
      <c r="N136" s="24">
        <v>173</v>
      </c>
      <c r="O136" s="24">
        <v>163</v>
      </c>
      <c r="P136" s="24">
        <v>139</v>
      </c>
      <c r="Q136" s="24">
        <v>57</v>
      </c>
      <c r="R136" s="28">
        <v>113</v>
      </c>
      <c r="S136" s="28">
        <v>2164</v>
      </c>
    </row>
    <row r="137" spans="1:19" s="26" customFormat="1" ht="27.75" customHeight="1" thickBot="1" x14ac:dyDescent="0.25">
      <c r="A137" s="21"/>
      <c r="B137" s="22" t="s">
        <v>24</v>
      </c>
      <c r="C137" s="24">
        <v>160</v>
      </c>
      <c r="D137" s="24">
        <v>119</v>
      </c>
      <c r="E137" s="24">
        <v>104</v>
      </c>
      <c r="F137" s="24">
        <v>169</v>
      </c>
      <c r="G137" s="24">
        <v>106</v>
      </c>
      <c r="H137" s="24">
        <v>62</v>
      </c>
      <c r="I137" s="24">
        <v>142</v>
      </c>
      <c r="J137" s="24">
        <v>144</v>
      </c>
      <c r="K137" s="24">
        <v>176</v>
      </c>
      <c r="L137" s="24">
        <v>122</v>
      </c>
      <c r="M137" s="24">
        <v>132</v>
      </c>
      <c r="N137" s="24">
        <v>165</v>
      </c>
      <c r="O137" s="24">
        <v>135</v>
      </c>
      <c r="P137" s="24">
        <v>100</v>
      </c>
      <c r="Q137" s="24">
        <v>35</v>
      </c>
      <c r="R137" s="28">
        <v>105</v>
      </c>
      <c r="S137" s="28">
        <v>1976</v>
      </c>
    </row>
    <row r="138" spans="1:19" x14ac:dyDescent="0.2">
      <c r="A138" s="29" t="s">
        <v>22</v>
      </c>
      <c r="C138" s="16"/>
      <c r="D138" s="16"/>
      <c r="E138" s="16"/>
      <c r="F138" s="16"/>
      <c r="G138" s="38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</row>
    <row r="139" spans="1:19" x14ac:dyDescent="0.2">
      <c r="C139" s="16"/>
      <c r="D139" s="16"/>
      <c r="E139" s="16"/>
      <c r="F139" s="16"/>
      <c r="G139" s="38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</row>
    <row r="140" spans="1:19" ht="13.5" thickBot="1" x14ac:dyDescent="0.25">
      <c r="A140" s="5" t="s">
        <v>55</v>
      </c>
      <c r="C140" s="16"/>
      <c r="D140" s="16"/>
      <c r="E140" s="16"/>
      <c r="F140" s="16"/>
      <c r="G140" s="38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</row>
    <row r="141" spans="1:19" s="6" customFormat="1" ht="26.25" customHeight="1" thickBot="1" x14ac:dyDescent="0.25">
      <c r="A141" s="259"/>
      <c r="B141" s="259"/>
      <c r="C141" s="260" t="s">
        <v>56</v>
      </c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</row>
    <row r="142" spans="1:19" s="6" customFormat="1" ht="26.25" customHeight="1" thickBot="1" x14ac:dyDescent="0.25">
      <c r="A142" s="259"/>
      <c r="B142" s="259"/>
      <c r="C142" s="260" t="s">
        <v>109</v>
      </c>
      <c r="D142" s="260"/>
      <c r="E142" s="260"/>
      <c r="F142" s="260"/>
      <c r="G142" s="260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</row>
    <row r="143" spans="1:19" s="6" customFormat="1" ht="68.25" customHeight="1" thickBot="1" x14ac:dyDescent="0.25">
      <c r="A143" s="8" t="s">
        <v>3</v>
      </c>
      <c r="B143" s="9" t="s">
        <v>4</v>
      </c>
      <c r="C143" s="12" t="s">
        <v>33</v>
      </c>
      <c r="D143" s="12" t="s">
        <v>34</v>
      </c>
      <c r="E143" s="12" t="s">
        <v>35</v>
      </c>
      <c r="F143" s="12" t="s">
        <v>36</v>
      </c>
      <c r="G143" s="12" t="s">
        <v>37</v>
      </c>
      <c r="H143" s="12" t="s">
        <v>38</v>
      </c>
      <c r="I143" s="12" t="s">
        <v>39</v>
      </c>
      <c r="J143" s="12" t="s">
        <v>40</v>
      </c>
      <c r="K143" s="12" t="s">
        <v>41</v>
      </c>
      <c r="L143" s="12" t="s">
        <v>42</v>
      </c>
      <c r="M143" s="12" t="s">
        <v>43</v>
      </c>
      <c r="N143" s="12" t="s">
        <v>44</v>
      </c>
      <c r="O143" s="12" t="s">
        <v>45</v>
      </c>
      <c r="P143" s="12" t="s">
        <v>46</v>
      </c>
      <c r="Q143" s="12" t="s">
        <v>47</v>
      </c>
      <c r="R143" s="39" t="s">
        <v>48</v>
      </c>
      <c r="S143" s="39" t="s">
        <v>2</v>
      </c>
    </row>
    <row r="144" spans="1:19" ht="15" customHeight="1" x14ac:dyDescent="0.2">
      <c r="A144" s="14">
        <v>1</v>
      </c>
      <c r="B144" s="15" t="s">
        <v>5</v>
      </c>
      <c r="C144" s="72">
        <v>0</v>
      </c>
      <c r="D144" s="73">
        <v>1</v>
      </c>
      <c r="E144" s="73">
        <v>0</v>
      </c>
      <c r="F144" s="73">
        <v>0</v>
      </c>
      <c r="G144" s="73">
        <v>0</v>
      </c>
      <c r="H144" s="73">
        <v>0</v>
      </c>
      <c r="I144" s="73">
        <v>0</v>
      </c>
      <c r="J144" s="73">
        <v>0</v>
      </c>
      <c r="K144" s="73">
        <v>1</v>
      </c>
      <c r="L144" s="73">
        <v>0</v>
      </c>
      <c r="M144" s="73">
        <v>0</v>
      </c>
      <c r="N144" s="73">
        <v>0</v>
      </c>
      <c r="O144" s="73">
        <v>2</v>
      </c>
      <c r="P144" s="73">
        <v>0</v>
      </c>
      <c r="Q144" s="73">
        <v>0</v>
      </c>
      <c r="R144" s="74">
        <v>10</v>
      </c>
      <c r="S144" s="246">
        <f>SUM(C144:R144)</f>
        <v>14</v>
      </c>
    </row>
    <row r="145" spans="1:25" ht="12.75" customHeight="1" x14ac:dyDescent="0.2">
      <c r="A145" s="17">
        <v>2</v>
      </c>
      <c r="B145" s="18" t="s">
        <v>6</v>
      </c>
      <c r="C145" s="66">
        <v>0</v>
      </c>
      <c r="D145" s="63">
        <v>0</v>
      </c>
      <c r="E145" s="63">
        <v>0</v>
      </c>
      <c r="F145" s="63">
        <v>0</v>
      </c>
      <c r="G145" s="63">
        <v>0</v>
      </c>
      <c r="H145" s="63">
        <v>0</v>
      </c>
      <c r="I145" s="63">
        <v>0</v>
      </c>
      <c r="J145" s="63">
        <v>0</v>
      </c>
      <c r="K145" s="63">
        <v>0</v>
      </c>
      <c r="L145" s="63">
        <v>0</v>
      </c>
      <c r="M145" s="63">
        <v>0</v>
      </c>
      <c r="N145" s="63">
        <v>0</v>
      </c>
      <c r="O145" s="63">
        <v>0</v>
      </c>
      <c r="P145" s="63">
        <v>0</v>
      </c>
      <c r="Q145" s="63">
        <v>0</v>
      </c>
      <c r="R145" s="67">
        <v>0</v>
      </c>
      <c r="S145" s="247">
        <f>SUM(C145:R145)</f>
        <v>0</v>
      </c>
    </row>
    <row r="146" spans="1:25" x14ac:dyDescent="0.2">
      <c r="A146" s="17">
        <v>3</v>
      </c>
      <c r="B146" s="18" t="s">
        <v>7</v>
      </c>
      <c r="C146" s="66">
        <v>0</v>
      </c>
      <c r="D146" s="63">
        <v>1</v>
      </c>
      <c r="E146" s="63">
        <v>0</v>
      </c>
      <c r="F146" s="63">
        <v>0</v>
      </c>
      <c r="G146" s="63">
        <v>0</v>
      </c>
      <c r="H146" s="63">
        <v>0</v>
      </c>
      <c r="I146" s="63">
        <v>0</v>
      </c>
      <c r="J146" s="63">
        <v>0</v>
      </c>
      <c r="K146" s="63">
        <v>0</v>
      </c>
      <c r="L146" s="63">
        <v>0</v>
      </c>
      <c r="M146" s="63">
        <v>0</v>
      </c>
      <c r="N146" s="63">
        <v>0</v>
      </c>
      <c r="O146" s="63">
        <v>0</v>
      </c>
      <c r="P146" s="63">
        <v>0</v>
      </c>
      <c r="Q146" s="63">
        <v>0</v>
      </c>
      <c r="R146" s="67">
        <v>0</v>
      </c>
      <c r="S146" s="247">
        <f t="shared" ref="S146:S158" si="25">SUM(C146:R146)</f>
        <v>1</v>
      </c>
    </row>
    <row r="147" spans="1:25" x14ac:dyDescent="0.2">
      <c r="A147" s="17">
        <v>4</v>
      </c>
      <c r="B147" s="18" t="s">
        <v>8</v>
      </c>
      <c r="C147" s="66">
        <v>3</v>
      </c>
      <c r="D147" s="63">
        <v>2</v>
      </c>
      <c r="E147" s="63">
        <v>0</v>
      </c>
      <c r="F147" s="63">
        <v>0</v>
      </c>
      <c r="G147" s="63">
        <v>1</v>
      </c>
      <c r="H147" s="63">
        <v>1</v>
      </c>
      <c r="I147" s="63">
        <v>0</v>
      </c>
      <c r="J147" s="63">
        <v>3</v>
      </c>
      <c r="K147" s="63">
        <v>0</v>
      </c>
      <c r="L147" s="63">
        <v>0</v>
      </c>
      <c r="M147" s="63">
        <v>2</v>
      </c>
      <c r="N147" s="63">
        <v>1</v>
      </c>
      <c r="O147" s="63">
        <v>0</v>
      </c>
      <c r="P147" s="63">
        <v>1</v>
      </c>
      <c r="Q147" s="63">
        <v>14</v>
      </c>
      <c r="R147" s="67">
        <v>0</v>
      </c>
      <c r="S147" s="247">
        <f t="shared" si="25"/>
        <v>28</v>
      </c>
    </row>
    <row r="148" spans="1:25" x14ac:dyDescent="0.2">
      <c r="A148" s="17">
        <v>5</v>
      </c>
      <c r="B148" s="18" t="s">
        <v>9</v>
      </c>
      <c r="C148" s="66">
        <v>1</v>
      </c>
      <c r="D148" s="63">
        <v>0</v>
      </c>
      <c r="E148" s="63">
        <v>0</v>
      </c>
      <c r="F148" s="63">
        <v>0</v>
      </c>
      <c r="G148" s="63">
        <v>0</v>
      </c>
      <c r="H148" s="63">
        <v>1</v>
      </c>
      <c r="I148" s="63">
        <v>2</v>
      </c>
      <c r="J148" s="63">
        <v>0</v>
      </c>
      <c r="K148" s="63">
        <v>0</v>
      </c>
      <c r="L148" s="63">
        <v>0</v>
      </c>
      <c r="M148" s="63">
        <v>0</v>
      </c>
      <c r="N148" s="63">
        <v>0</v>
      </c>
      <c r="O148" s="63">
        <v>1</v>
      </c>
      <c r="P148" s="63">
        <v>0</v>
      </c>
      <c r="Q148" s="63">
        <v>0</v>
      </c>
      <c r="R148" s="67">
        <v>1</v>
      </c>
      <c r="S148" s="247">
        <f t="shared" si="25"/>
        <v>6</v>
      </c>
    </row>
    <row r="149" spans="1:25" ht="20.25" customHeight="1" x14ac:dyDescent="0.2">
      <c r="A149" s="17">
        <v>6</v>
      </c>
      <c r="B149" s="18" t="s">
        <v>10</v>
      </c>
      <c r="C149" s="66">
        <v>0</v>
      </c>
      <c r="D149" s="63">
        <v>0</v>
      </c>
      <c r="E149" s="63">
        <v>0</v>
      </c>
      <c r="F149" s="63">
        <v>0</v>
      </c>
      <c r="G149" s="63">
        <v>0</v>
      </c>
      <c r="H149" s="63">
        <v>0</v>
      </c>
      <c r="I149" s="63">
        <v>1</v>
      </c>
      <c r="J149" s="63">
        <v>0</v>
      </c>
      <c r="K149" s="63">
        <v>0</v>
      </c>
      <c r="L149" s="63">
        <v>0</v>
      </c>
      <c r="M149" s="63">
        <v>0</v>
      </c>
      <c r="N149" s="63">
        <v>0</v>
      </c>
      <c r="O149" s="63">
        <v>0</v>
      </c>
      <c r="P149" s="63">
        <v>0</v>
      </c>
      <c r="Q149" s="63">
        <v>0</v>
      </c>
      <c r="R149" s="67">
        <v>0</v>
      </c>
      <c r="S149" s="247">
        <f t="shared" si="25"/>
        <v>1</v>
      </c>
    </row>
    <row r="150" spans="1:25" x14ac:dyDescent="0.2">
      <c r="A150" s="17">
        <v>7</v>
      </c>
      <c r="B150" s="18" t="s">
        <v>11</v>
      </c>
      <c r="C150" s="66">
        <v>0</v>
      </c>
      <c r="D150" s="63">
        <v>0</v>
      </c>
      <c r="E150" s="63">
        <v>0</v>
      </c>
      <c r="F150" s="63">
        <v>0</v>
      </c>
      <c r="G150" s="63">
        <v>0</v>
      </c>
      <c r="H150" s="63">
        <v>0</v>
      </c>
      <c r="I150" s="63">
        <v>0</v>
      </c>
      <c r="J150" s="63">
        <v>0</v>
      </c>
      <c r="K150" s="63">
        <v>0</v>
      </c>
      <c r="L150" s="63">
        <v>0</v>
      </c>
      <c r="M150" s="63">
        <v>0</v>
      </c>
      <c r="N150" s="63">
        <v>0</v>
      </c>
      <c r="O150" s="63">
        <v>0</v>
      </c>
      <c r="P150" s="63">
        <v>0</v>
      </c>
      <c r="Q150" s="63">
        <v>0</v>
      </c>
      <c r="R150" s="67">
        <v>0</v>
      </c>
      <c r="S150" s="247">
        <f t="shared" si="25"/>
        <v>0</v>
      </c>
    </row>
    <row r="151" spans="1:25" x14ac:dyDescent="0.2">
      <c r="A151" s="17">
        <v>8</v>
      </c>
      <c r="B151" s="18" t="s">
        <v>12</v>
      </c>
      <c r="C151" s="66">
        <v>0</v>
      </c>
      <c r="D151" s="63">
        <v>0</v>
      </c>
      <c r="E151" s="63">
        <v>0</v>
      </c>
      <c r="F151" s="63">
        <v>3</v>
      </c>
      <c r="G151" s="63">
        <v>0</v>
      </c>
      <c r="H151" s="63">
        <v>0</v>
      </c>
      <c r="I151" s="63">
        <v>0</v>
      </c>
      <c r="J151" s="63">
        <v>0</v>
      </c>
      <c r="K151" s="63">
        <v>0</v>
      </c>
      <c r="L151" s="63">
        <v>0</v>
      </c>
      <c r="M151" s="63">
        <v>0</v>
      </c>
      <c r="N151" s="63">
        <v>0</v>
      </c>
      <c r="O151" s="63">
        <v>0</v>
      </c>
      <c r="P151" s="63">
        <v>0</v>
      </c>
      <c r="Q151" s="63">
        <v>0</v>
      </c>
      <c r="R151" s="67">
        <v>0</v>
      </c>
      <c r="S151" s="247">
        <f t="shared" si="25"/>
        <v>3</v>
      </c>
    </row>
    <row r="152" spans="1:25" x14ac:dyDescent="0.2">
      <c r="A152" s="17">
        <v>9</v>
      </c>
      <c r="B152" s="18" t="s">
        <v>13</v>
      </c>
      <c r="C152" s="66">
        <v>0</v>
      </c>
      <c r="D152" s="63">
        <v>1</v>
      </c>
      <c r="E152" s="63">
        <v>0</v>
      </c>
      <c r="F152" s="63">
        <v>0</v>
      </c>
      <c r="G152" s="63">
        <v>0</v>
      </c>
      <c r="H152" s="63">
        <v>0</v>
      </c>
      <c r="I152" s="63">
        <v>0</v>
      </c>
      <c r="J152" s="63">
        <v>0</v>
      </c>
      <c r="K152" s="63">
        <v>0</v>
      </c>
      <c r="L152" s="63">
        <v>1</v>
      </c>
      <c r="M152" s="63">
        <v>0</v>
      </c>
      <c r="N152" s="63">
        <v>0</v>
      </c>
      <c r="O152" s="63">
        <v>1</v>
      </c>
      <c r="P152" s="63">
        <v>0</v>
      </c>
      <c r="Q152" s="63">
        <v>0</v>
      </c>
      <c r="R152" s="67">
        <v>0</v>
      </c>
      <c r="S152" s="247">
        <f t="shared" si="25"/>
        <v>3</v>
      </c>
    </row>
    <row r="153" spans="1:25" x14ac:dyDescent="0.2">
      <c r="A153" s="17">
        <v>10</v>
      </c>
      <c r="B153" s="18" t="s">
        <v>14</v>
      </c>
      <c r="C153" s="66">
        <v>0</v>
      </c>
      <c r="D153" s="63">
        <v>0</v>
      </c>
      <c r="E153" s="63">
        <v>0</v>
      </c>
      <c r="F153" s="63">
        <v>0</v>
      </c>
      <c r="G153" s="63">
        <v>0</v>
      </c>
      <c r="H153" s="63">
        <v>0</v>
      </c>
      <c r="I153" s="63">
        <v>0</v>
      </c>
      <c r="J153" s="63">
        <v>0</v>
      </c>
      <c r="K153" s="63">
        <v>0</v>
      </c>
      <c r="L153" s="63">
        <v>0</v>
      </c>
      <c r="M153" s="63">
        <v>0</v>
      </c>
      <c r="N153" s="63">
        <v>0</v>
      </c>
      <c r="O153" s="63">
        <v>0</v>
      </c>
      <c r="P153" s="63">
        <v>0</v>
      </c>
      <c r="Q153" s="63">
        <v>0</v>
      </c>
      <c r="R153" s="67">
        <v>0</v>
      </c>
      <c r="S153" s="247">
        <f t="shared" si="25"/>
        <v>0</v>
      </c>
    </row>
    <row r="154" spans="1:25" ht="20.25" customHeight="1" x14ac:dyDescent="0.2">
      <c r="A154" s="17">
        <v>11</v>
      </c>
      <c r="B154" s="18" t="s">
        <v>15</v>
      </c>
      <c r="C154" s="66">
        <v>0</v>
      </c>
      <c r="D154" s="63">
        <v>0</v>
      </c>
      <c r="E154" s="63">
        <v>0</v>
      </c>
      <c r="F154" s="63">
        <v>0</v>
      </c>
      <c r="G154" s="63">
        <v>0</v>
      </c>
      <c r="H154" s="63">
        <v>0</v>
      </c>
      <c r="I154" s="63">
        <v>0</v>
      </c>
      <c r="J154" s="63">
        <v>0</v>
      </c>
      <c r="K154" s="63">
        <v>0</v>
      </c>
      <c r="L154" s="63">
        <v>0</v>
      </c>
      <c r="M154" s="63">
        <v>0</v>
      </c>
      <c r="N154" s="63">
        <v>0</v>
      </c>
      <c r="O154" s="63">
        <v>0</v>
      </c>
      <c r="P154" s="63">
        <v>0</v>
      </c>
      <c r="Q154" s="63">
        <v>0</v>
      </c>
      <c r="R154" s="67">
        <v>0</v>
      </c>
      <c r="S154" s="247">
        <f t="shared" si="25"/>
        <v>0</v>
      </c>
    </row>
    <row r="155" spans="1:25" x14ac:dyDescent="0.2">
      <c r="A155" s="17">
        <v>12</v>
      </c>
      <c r="B155" s="18" t="s">
        <v>16</v>
      </c>
      <c r="C155" s="66">
        <v>1</v>
      </c>
      <c r="D155" s="63">
        <v>0</v>
      </c>
      <c r="E155" s="63">
        <v>0</v>
      </c>
      <c r="F155" s="63">
        <v>0</v>
      </c>
      <c r="G155" s="63">
        <v>0</v>
      </c>
      <c r="H155" s="63">
        <v>0</v>
      </c>
      <c r="I155" s="63">
        <v>0</v>
      </c>
      <c r="J155" s="63">
        <v>0</v>
      </c>
      <c r="K155" s="63">
        <v>0</v>
      </c>
      <c r="L155" s="63">
        <v>0</v>
      </c>
      <c r="M155" s="63">
        <v>0</v>
      </c>
      <c r="N155" s="63">
        <v>0</v>
      </c>
      <c r="O155" s="63">
        <v>0</v>
      </c>
      <c r="P155" s="63">
        <v>0</v>
      </c>
      <c r="Q155" s="63">
        <v>0</v>
      </c>
      <c r="R155" s="67">
        <v>0</v>
      </c>
      <c r="S155" s="247">
        <f t="shared" si="25"/>
        <v>1</v>
      </c>
    </row>
    <row r="156" spans="1:25" x14ac:dyDescent="0.2">
      <c r="A156" s="17">
        <v>13</v>
      </c>
      <c r="B156" s="18" t="s">
        <v>17</v>
      </c>
      <c r="C156" s="66">
        <v>0</v>
      </c>
      <c r="D156" s="63">
        <v>0</v>
      </c>
      <c r="E156" s="63">
        <v>0</v>
      </c>
      <c r="F156" s="63">
        <v>0</v>
      </c>
      <c r="G156" s="63">
        <v>0</v>
      </c>
      <c r="H156" s="63">
        <v>0</v>
      </c>
      <c r="I156" s="63">
        <v>0</v>
      </c>
      <c r="J156" s="63">
        <v>0</v>
      </c>
      <c r="K156" s="63">
        <v>0</v>
      </c>
      <c r="L156" s="63">
        <v>0</v>
      </c>
      <c r="M156" s="63">
        <v>0</v>
      </c>
      <c r="N156" s="63">
        <v>0</v>
      </c>
      <c r="O156" s="63">
        <v>0</v>
      </c>
      <c r="P156" s="63">
        <v>0</v>
      </c>
      <c r="Q156" s="63">
        <v>0</v>
      </c>
      <c r="R156" s="67">
        <v>0</v>
      </c>
      <c r="S156" s="247">
        <f t="shared" si="25"/>
        <v>0</v>
      </c>
    </row>
    <row r="157" spans="1:25" x14ac:dyDescent="0.2">
      <c r="A157" s="17">
        <v>14</v>
      </c>
      <c r="B157" s="18" t="s">
        <v>18</v>
      </c>
      <c r="C157" s="66">
        <v>0</v>
      </c>
      <c r="D157" s="63">
        <v>0</v>
      </c>
      <c r="E157" s="63">
        <v>1</v>
      </c>
      <c r="F157" s="63">
        <v>0</v>
      </c>
      <c r="G157" s="63">
        <v>0</v>
      </c>
      <c r="H157" s="63">
        <v>0</v>
      </c>
      <c r="I157" s="63">
        <v>0</v>
      </c>
      <c r="J157" s="63">
        <v>0</v>
      </c>
      <c r="K157" s="63">
        <v>0</v>
      </c>
      <c r="L157" s="63">
        <v>0</v>
      </c>
      <c r="M157" s="63">
        <v>0</v>
      </c>
      <c r="N157" s="63">
        <v>0</v>
      </c>
      <c r="O157" s="63">
        <v>0</v>
      </c>
      <c r="P157" s="63">
        <v>0</v>
      </c>
      <c r="Q157" s="63">
        <v>1</v>
      </c>
      <c r="R157" s="67">
        <v>0</v>
      </c>
      <c r="S157" s="247">
        <f t="shared" si="25"/>
        <v>2</v>
      </c>
    </row>
    <row r="158" spans="1:25" ht="12.75" thickBot="1" x14ac:dyDescent="0.25">
      <c r="A158" s="19">
        <v>15</v>
      </c>
      <c r="B158" s="20" t="s">
        <v>19</v>
      </c>
      <c r="C158" s="75">
        <v>0</v>
      </c>
      <c r="D158" s="76">
        <v>0</v>
      </c>
      <c r="E158" s="76">
        <v>0</v>
      </c>
      <c r="F158" s="76">
        <v>0</v>
      </c>
      <c r="G158" s="76">
        <v>0</v>
      </c>
      <c r="H158" s="76">
        <v>0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0</v>
      </c>
      <c r="O158" s="76">
        <v>0</v>
      </c>
      <c r="P158" s="76">
        <v>0</v>
      </c>
      <c r="Q158" s="76">
        <v>0</v>
      </c>
      <c r="R158" s="77">
        <v>0</v>
      </c>
      <c r="S158" s="248">
        <f t="shared" si="25"/>
        <v>0</v>
      </c>
    </row>
    <row r="159" spans="1:25" s="26" customFormat="1" ht="27.75" customHeight="1" thickBot="1" x14ac:dyDescent="0.25">
      <c r="A159" s="21"/>
      <c r="B159" s="22" t="s">
        <v>150</v>
      </c>
      <c r="C159" s="70">
        <f>SUM(C144:C158)</f>
        <v>5</v>
      </c>
      <c r="D159" s="70">
        <f t="shared" ref="D159:S159" si="26">SUM(D144:D158)</f>
        <v>5</v>
      </c>
      <c r="E159" s="70">
        <f t="shared" si="26"/>
        <v>1</v>
      </c>
      <c r="F159" s="70">
        <f t="shared" si="26"/>
        <v>3</v>
      </c>
      <c r="G159" s="70">
        <f t="shared" si="26"/>
        <v>1</v>
      </c>
      <c r="H159" s="70">
        <f t="shared" si="26"/>
        <v>2</v>
      </c>
      <c r="I159" s="70">
        <f t="shared" si="26"/>
        <v>3</v>
      </c>
      <c r="J159" s="70">
        <f t="shared" si="26"/>
        <v>3</v>
      </c>
      <c r="K159" s="70">
        <f t="shared" si="26"/>
        <v>1</v>
      </c>
      <c r="L159" s="70">
        <f t="shared" si="26"/>
        <v>1</v>
      </c>
      <c r="M159" s="70">
        <f t="shared" si="26"/>
        <v>2</v>
      </c>
      <c r="N159" s="70">
        <f t="shared" si="26"/>
        <v>1</v>
      </c>
      <c r="O159" s="70">
        <f t="shared" si="26"/>
        <v>4</v>
      </c>
      <c r="P159" s="70">
        <f t="shared" si="26"/>
        <v>1</v>
      </c>
      <c r="Q159" s="70">
        <f t="shared" si="26"/>
        <v>15</v>
      </c>
      <c r="R159" s="70">
        <f t="shared" si="26"/>
        <v>11</v>
      </c>
      <c r="S159" s="37">
        <f t="shared" si="26"/>
        <v>59</v>
      </c>
      <c r="Y159" s="26" t="s">
        <v>107</v>
      </c>
    </row>
    <row r="160" spans="1:25" s="26" customFormat="1" ht="27.75" customHeight="1" thickBot="1" x14ac:dyDescent="0.25">
      <c r="A160" s="21"/>
      <c r="B160" s="22" t="s">
        <v>147</v>
      </c>
      <c r="C160" s="70">
        <v>3</v>
      </c>
      <c r="D160" s="70">
        <v>4</v>
      </c>
      <c r="E160" s="70">
        <v>0</v>
      </c>
      <c r="F160" s="70">
        <v>2</v>
      </c>
      <c r="G160" s="70">
        <v>3</v>
      </c>
      <c r="H160" s="70">
        <v>2</v>
      </c>
      <c r="I160" s="70">
        <v>3</v>
      </c>
      <c r="J160" s="70">
        <v>0</v>
      </c>
      <c r="K160" s="70">
        <v>2</v>
      </c>
      <c r="L160" s="70">
        <v>2</v>
      </c>
      <c r="M160" s="70">
        <v>1</v>
      </c>
      <c r="N160" s="70">
        <v>3</v>
      </c>
      <c r="O160" s="70">
        <v>2</v>
      </c>
      <c r="P160" s="70">
        <v>0</v>
      </c>
      <c r="Q160" s="70">
        <v>1</v>
      </c>
      <c r="R160" s="263">
        <v>5</v>
      </c>
      <c r="S160" s="37">
        <v>33</v>
      </c>
      <c r="Y160" s="26" t="s">
        <v>107</v>
      </c>
    </row>
    <row r="161" spans="1:19" s="26" customFormat="1" ht="27.75" customHeight="1" thickBot="1" x14ac:dyDescent="0.25">
      <c r="A161" s="21"/>
      <c r="B161" s="22" t="s">
        <v>128</v>
      </c>
      <c r="C161" s="70">
        <v>1</v>
      </c>
      <c r="D161" s="70">
        <v>1</v>
      </c>
      <c r="E161" s="70">
        <v>2</v>
      </c>
      <c r="F161" s="70">
        <v>2</v>
      </c>
      <c r="G161" s="70">
        <v>2</v>
      </c>
      <c r="H161" s="70">
        <v>1</v>
      </c>
      <c r="I161" s="70">
        <v>0</v>
      </c>
      <c r="J161" s="70">
        <v>1</v>
      </c>
      <c r="K161" s="70">
        <v>1</v>
      </c>
      <c r="L161" s="70">
        <v>1</v>
      </c>
      <c r="M161" s="70">
        <v>2</v>
      </c>
      <c r="N161" s="70">
        <v>3</v>
      </c>
      <c r="O161" s="70">
        <v>0</v>
      </c>
      <c r="P161" s="70">
        <v>1</v>
      </c>
      <c r="Q161" s="70">
        <v>0</v>
      </c>
      <c r="R161" s="71">
        <v>2</v>
      </c>
      <c r="S161" s="28">
        <v>20</v>
      </c>
    </row>
    <row r="162" spans="1:19" s="26" customFormat="1" ht="27.75" customHeight="1" thickBot="1" x14ac:dyDescent="0.25">
      <c r="A162" s="21"/>
      <c r="B162" s="22" t="s">
        <v>108</v>
      </c>
      <c r="C162" s="24">
        <v>11</v>
      </c>
      <c r="D162" s="24">
        <v>3</v>
      </c>
      <c r="E162" s="24">
        <v>3</v>
      </c>
      <c r="F162" s="24">
        <v>7</v>
      </c>
      <c r="G162" s="24">
        <v>5</v>
      </c>
      <c r="H162" s="24">
        <v>2</v>
      </c>
      <c r="I162" s="24">
        <v>8</v>
      </c>
      <c r="J162" s="24">
        <v>6</v>
      </c>
      <c r="K162" s="24">
        <v>4</v>
      </c>
      <c r="L162" s="24">
        <v>0</v>
      </c>
      <c r="M162" s="24">
        <v>2</v>
      </c>
      <c r="N162" s="24">
        <v>5</v>
      </c>
      <c r="O162" s="24">
        <v>3</v>
      </c>
      <c r="P162" s="24">
        <v>4</v>
      </c>
      <c r="Q162" s="24">
        <v>1</v>
      </c>
      <c r="R162" s="28">
        <v>11</v>
      </c>
      <c r="S162" s="28">
        <v>75</v>
      </c>
    </row>
    <row r="163" spans="1:19" s="26" customFormat="1" ht="27.75" customHeight="1" thickBot="1" x14ac:dyDescent="0.25">
      <c r="A163" s="21"/>
      <c r="B163" s="22" t="s">
        <v>24</v>
      </c>
      <c r="C163" s="24">
        <v>6</v>
      </c>
      <c r="D163" s="24">
        <v>8</v>
      </c>
      <c r="E163" s="24">
        <v>9</v>
      </c>
      <c r="F163" s="24">
        <v>7</v>
      </c>
      <c r="G163" s="24">
        <v>7</v>
      </c>
      <c r="H163" s="24">
        <v>4</v>
      </c>
      <c r="I163" s="24">
        <v>8</v>
      </c>
      <c r="J163" s="24">
        <v>3</v>
      </c>
      <c r="K163" s="24">
        <v>2</v>
      </c>
      <c r="L163" s="24">
        <v>2</v>
      </c>
      <c r="M163" s="24">
        <v>6</v>
      </c>
      <c r="N163" s="24">
        <v>2</v>
      </c>
      <c r="O163" s="24">
        <v>3</v>
      </c>
      <c r="P163" s="24">
        <v>4</v>
      </c>
      <c r="Q163" s="24">
        <v>1</v>
      </c>
      <c r="R163" s="28">
        <v>6</v>
      </c>
      <c r="S163" s="28">
        <v>78</v>
      </c>
    </row>
    <row r="164" spans="1:19" x14ac:dyDescent="0.2">
      <c r="A164" s="29" t="s">
        <v>22</v>
      </c>
      <c r="C164" s="16"/>
      <c r="D164" s="16"/>
      <c r="E164" s="16"/>
      <c r="F164" s="16"/>
      <c r="G164" s="38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</row>
    <row r="165" spans="1:19" x14ac:dyDescent="0.2">
      <c r="C165" s="16"/>
      <c r="D165" s="16"/>
      <c r="E165" s="16"/>
      <c r="F165" s="16"/>
      <c r="G165" s="38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</row>
    <row r="166" spans="1:19" ht="13.5" thickBot="1" x14ac:dyDescent="0.25">
      <c r="A166" s="5" t="s">
        <v>57</v>
      </c>
      <c r="C166" s="16"/>
      <c r="D166" s="16"/>
      <c r="E166" s="16"/>
      <c r="F166" s="16"/>
      <c r="G166" s="38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</row>
    <row r="167" spans="1:19" s="6" customFormat="1" ht="26.25" customHeight="1" thickBot="1" x14ac:dyDescent="0.25">
      <c r="A167" s="259"/>
      <c r="B167" s="259"/>
      <c r="C167" s="260" t="s">
        <v>56</v>
      </c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19" s="6" customFormat="1" ht="26.25" customHeight="1" thickBot="1" x14ac:dyDescent="0.25">
      <c r="A168" s="259"/>
      <c r="B168" s="259"/>
      <c r="C168" s="260" t="s">
        <v>110</v>
      </c>
      <c r="D168" s="260"/>
      <c r="E168" s="260"/>
      <c r="F168" s="260"/>
      <c r="G168" s="260"/>
      <c r="H168" s="260"/>
      <c r="I168" s="260"/>
      <c r="J168" s="260"/>
      <c r="K168" s="260"/>
      <c r="L168" s="260"/>
      <c r="M168" s="260"/>
      <c r="N168" s="260"/>
      <c r="O168" s="260"/>
      <c r="P168" s="260"/>
      <c r="Q168" s="260"/>
      <c r="R168" s="260"/>
      <c r="S168" s="260"/>
    </row>
    <row r="169" spans="1:19" s="6" customFormat="1" ht="68.25" customHeight="1" thickBot="1" x14ac:dyDescent="0.25">
      <c r="A169" s="8" t="s">
        <v>3</v>
      </c>
      <c r="B169" s="9" t="s">
        <v>4</v>
      </c>
      <c r="C169" s="12" t="s">
        <v>33</v>
      </c>
      <c r="D169" s="12" t="s">
        <v>34</v>
      </c>
      <c r="E169" s="12" t="s">
        <v>35</v>
      </c>
      <c r="F169" s="12" t="s">
        <v>36</v>
      </c>
      <c r="G169" s="12" t="s">
        <v>37</v>
      </c>
      <c r="H169" s="12" t="s">
        <v>38</v>
      </c>
      <c r="I169" s="12" t="s">
        <v>39</v>
      </c>
      <c r="J169" s="12" t="s">
        <v>40</v>
      </c>
      <c r="K169" s="12" t="s">
        <v>41</v>
      </c>
      <c r="L169" s="12" t="s">
        <v>42</v>
      </c>
      <c r="M169" s="12" t="s">
        <v>43</v>
      </c>
      <c r="N169" s="12" t="s">
        <v>44</v>
      </c>
      <c r="O169" s="12" t="s">
        <v>45</v>
      </c>
      <c r="P169" s="12" t="s">
        <v>46</v>
      </c>
      <c r="Q169" s="12" t="s">
        <v>47</v>
      </c>
      <c r="R169" s="39" t="s">
        <v>48</v>
      </c>
      <c r="S169" s="39" t="s">
        <v>2</v>
      </c>
    </row>
    <row r="170" spans="1:19" ht="15" customHeight="1" x14ac:dyDescent="0.2">
      <c r="A170" s="14">
        <v>1</v>
      </c>
      <c r="B170" s="15" t="s">
        <v>5</v>
      </c>
      <c r="C170" s="72">
        <v>0</v>
      </c>
      <c r="D170" s="73">
        <v>17</v>
      </c>
      <c r="E170" s="73">
        <v>0</v>
      </c>
      <c r="F170" s="73">
        <v>1</v>
      </c>
      <c r="G170" s="73">
        <v>3</v>
      </c>
      <c r="H170" s="73">
        <v>1</v>
      </c>
      <c r="I170" s="73">
        <v>0</v>
      </c>
      <c r="J170" s="73">
        <v>1</v>
      </c>
      <c r="K170" s="73">
        <v>5</v>
      </c>
      <c r="L170" s="73">
        <v>3</v>
      </c>
      <c r="M170" s="73">
        <v>0</v>
      </c>
      <c r="N170" s="73">
        <v>25</v>
      </c>
      <c r="O170" s="73">
        <v>17</v>
      </c>
      <c r="P170" s="73">
        <v>21</v>
      </c>
      <c r="Q170" s="73">
        <v>7</v>
      </c>
      <c r="R170" s="74">
        <v>10</v>
      </c>
      <c r="S170" s="243">
        <f>SUM(C170:R170)</f>
        <v>111</v>
      </c>
    </row>
    <row r="171" spans="1:19" ht="12.75" customHeight="1" x14ac:dyDescent="0.2">
      <c r="A171" s="17">
        <v>2</v>
      </c>
      <c r="B171" s="18" t="s">
        <v>6</v>
      </c>
      <c r="C171" s="66">
        <v>16</v>
      </c>
      <c r="D171" s="63">
        <v>0</v>
      </c>
      <c r="E171" s="63">
        <v>14</v>
      </c>
      <c r="F171" s="63">
        <v>8</v>
      </c>
      <c r="G171" s="63">
        <v>0</v>
      </c>
      <c r="H171" s="63">
        <v>0</v>
      </c>
      <c r="I171" s="63">
        <v>0</v>
      </c>
      <c r="J171" s="63">
        <v>1</v>
      </c>
      <c r="K171" s="63">
        <v>7</v>
      </c>
      <c r="L171" s="63">
        <v>0</v>
      </c>
      <c r="M171" s="63">
        <v>0</v>
      </c>
      <c r="N171" s="63">
        <v>3</v>
      </c>
      <c r="O171" s="63">
        <v>2</v>
      </c>
      <c r="P171" s="63">
        <v>2</v>
      </c>
      <c r="Q171" s="63">
        <v>2</v>
      </c>
      <c r="R171" s="67">
        <v>0</v>
      </c>
      <c r="S171" s="244">
        <f>SUM(C171:R171)</f>
        <v>55</v>
      </c>
    </row>
    <row r="172" spans="1:19" x14ac:dyDescent="0.2">
      <c r="A172" s="17">
        <v>3</v>
      </c>
      <c r="B172" s="18" t="s">
        <v>7</v>
      </c>
      <c r="C172" s="66">
        <v>1</v>
      </c>
      <c r="D172" s="63">
        <v>21</v>
      </c>
      <c r="E172" s="63">
        <v>0</v>
      </c>
      <c r="F172" s="63">
        <v>5</v>
      </c>
      <c r="G172" s="63">
        <v>1</v>
      </c>
      <c r="H172" s="63">
        <v>0</v>
      </c>
      <c r="I172" s="63">
        <v>0</v>
      </c>
      <c r="J172" s="63">
        <v>8</v>
      </c>
      <c r="K172" s="63">
        <v>5</v>
      </c>
      <c r="L172" s="63">
        <v>1</v>
      </c>
      <c r="M172" s="63">
        <v>1</v>
      </c>
      <c r="N172" s="63">
        <v>2</v>
      </c>
      <c r="O172" s="63">
        <v>1</v>
      </c>
      <c r="P172" s="63">
        <v>0</v>
      </c>
      <c r="Q172" s="63">
        <v>0</v>
      </c>
      <c r="R172" s="67">
        <v>2</v>
      </c>
      <c r="S172" s="244">
        <f t="shared" ref="S172:S184" si="27">SUM(C172:R172)</f>
        <v>48</v>
      </c>
    </row>
    <row r="173" spans="1:19" x14ac:dyDescent="0.2">
      <c r="A173" s="17">
        <v>4</v>
      </c>
      <c r="B173" s="18" t="s">
        <v>8</v>
      </c>
      <c r="C173" s="66">
        <v>15</v>
      </c>
      <c r="D173" s="63">
        <v>29</v>
      </c>
      <c r="E173" s="63">
        <v>37</v>
      </c>
      <c r="F173" s="63">
        <v>0</v>
      </c>
      <c r="G173" s="63">
        <v>30</v>
      </c>
      <c r="H173" s="63">
        <v>8</v>
      </c>
      <c r="I173" s="63">
        <v>25</v>
      </c>
      <c r="J173" s="63">
        <v>37</v>
      </c>
      <c r="K173" s="63">
        <v>13</v>
      </c>
      <c r="L173" s="63">
        <v>6</v>
      </c>
      <c r="M173" s="63">
        <v>10</v>
      </c>
      <c r="N173" s="63">
        <v>13</v>
      </c>
      <c r="O173" s="63">
        <v>12</v>
      </c>
      <c r="P173" s="63">
        <v>8</v>
      </c>
      <c r="Q173" s="63">
        <v>6</v>
      </c>
      <c r="R173" s="67">
        <v>19</v>
      </c>
      <c r="S173" s="244">
        <f t="shared" si="27"/>
        <v>268</v>
      </c>
    </row>
    <row r="174" spans="1:19" x14ac:dyDescent="0.2">
      <c r="A174" s="17">
        <v>5</v>
      </c>
      <c r="B174" s="18" t="s">
        <v>9</v>
      </c>
      <c r="C174" s="66">
        <v>9</v>
      </c>
      <c r="D174" s="63">
        <v>13</v>
      </c>
      <c r="E174" s="63">
        <v>2</v>
      </c>
      <c r="F174" s="63">
        <v>22</v>
      </c>
      <c r="G174" s="63">
        <v>0</v>
      </c>
      <c r="H174" s="63">
        <v>29</v>
      </c>
      <c r="I174" s="63">
        <v>33</v>
      </c>
      <c r="J174" s="63">
        <v>10</v>
      </c>
      <c r="K174" s="63">
        <v>0</v>
      </c>
      <c r="L174" s="63">
        <v>2</v>
      </c>
      <c r="M174" s="63">
        <v>2</v>
      </c>
      <c r="N174" s="63">
        <v>3</v>
      </c>
      <c r="O174" s="63">
        <v>3</v>
      </c>
      <c r="P174" s="63">
        <v>8</v>
      </c>
      <c r="Q174" s="63">
        <v>3</v>
      </c>
      <c r="R174" s="67">
        <v>28</v>
      </c>
      <c r="S174" s="244">
        <f t="shared" si="27"/>
        <v>167</v>
      </c>
    </row>
    <row r="175" spans="1:19" ht="20.25" customHeight="1" x14ac:dyDescent="0.2">
      <c r="A175" s="17">
        <v>6</v>
      </c>
      <c r="B175" s="18" t="s">
        <v>10</v>
      </c>
      <c r="C175" s="66">
        <v>1</v>
      </c>
      <c r="D175" s="63">
        <v>0</v>
      </c>
      <c r="E175" s="63">
        <v>2</v>
      </c>
      <c r="F175" s="63">
        <v>4</v>
      </c>
      <c r="G175" s="63">
        <v>12</v>
      </c>
      <c r="H175" s="63">
        <v>0</v>
      </c>
      <c r="I175" s="63">
        <v>25</v>
      </c>
      <c r="J175" s="63">
        <v>2</v>
      </c>
      <c r="K175" s="63">
        <v>0</v>
      </c>
      <c r="L175" s="63">
        <v>0</v>
      </c>
      <c r="M175" s="63">
        <v>0</v>
      </c>
      <c r="N175" s="63">
        <v>1</v>
      </c>
      <c r="O175" s="63">
        <v>0</v>
      </c>
      <c r="P175" s="63">
        <v>0</v>
      </c>
      <c r="Q175" s="63">
        <v>1</v>
      </c>
      <c r="R175" s="67">
        <v>0</v>
      </c>
      <c r="S175" s="244">
        <f t="shared" si="27"/>
        <v>48</v>
      </c>
    </row>
    <row r="176" spans="1:19" x14ac:dyDescent="0.2">
      <c r="A176" s="17">
        <v>7</v>
      </c>
      <c r="B176" s="18" t="s">
        <v>11</v>
      </c>
      <c r="C176" s="66">
        <v>1</v>
      </c>
      <c r="D176" s="63">
        <v>5</v>
      </c>
      <c r="E176" s="63">
        <v>4</v>
      </c>
      <c r="F176" s="63">
        <v>4</v>
      </c>
      <c r="G176" s="63">
        <v>6</v>
      </c>
      <c r="H176" s="63">
        <v>14</v>
      </c>
      <c r="I176" s="63">
        <v>0</v>
      </c>
      <c r="J176" s="63">
        <v>6</v>
      </c>
      <c r="K176" s="63">
        <v>2</v>
      </c>
      <c r="L176" s="63">
        <v>2</v>
      </c>
      <c r="M176" s="63">
        <v>2</v>
      </c>
      <c r="N176" s="63">
        <v>0</v>
      </c>
      <c r="O176" s="63">
        <v>4</v>
      </c>
      <c r="P176" s="63">
        <v>2</v>
      </c>
      <c r="Q176" s="63">
        <v>0</v>
      </c>
      <c r="R176" s="67">
        <v>23</v>
      </c>
      <c r="S176" s="244">
        <f t="shared" si="27"/>
        <v>75</v>
      </c>
    </row>
    <row r="177" spans="1:19" x14ac:dyDescent="0.2">
      <c r="A177" s="17">
        <v>8</v>
      </c>
      <c r="B177" s="18" t="s">
        <v>12</v>
      </c>
      <c r="C177" s="66">
        <v>1</v>
      </c>
      <c r="D177" s="63">
        <v>2</v>
      </c>
      <c r="E177" s="63">
        <v>11</v>
      </c>
      <c r="F177" s="63">
        <v>44</v>
      </c>
      <c r="G177" s="63">
        <v>8</v>
      </c>
      <c r="H177" s="63">
        <v>2</v>
      </c>
      <c r="I177" s="63">
        <v>6</v>
      </c>
      <c r="J177" s="63">
        <v>0</v>
      </c>
      <c r="K177" s="63">
        <v>3</v>
      </c>
      <c r="L177" s="63">
        <v>0</v>
      </c>
      <c r="M177" s="63">
        <v>1</v>
      </c>
      <c r="N177" s="63">
        <v>0</v>
      </c>
      <c r="O177" s="63">
        <v>0</v>
      </c>
      <c r="P177" s="63">
        <v>1</v>
      </c>
      <c r="Q177" s="63">
        <v>1</v>
      </c>
      <c r="R177" s="67">
        <v>0</v>
      </c>
      <c r="S177" s="244">
        <f t="shared" si="27"/>
        <v>80</v>
      </c>
    </row>
    <row r="178" spans="1:19" x14ac:dyDescent="0.2">
      <c r="A178" s="17">
        <v>9</v>
      </c>
      <c r="B178" s="18" t="s">
        <v>13</v>
      </c>
      <c r="C178" s="66">
        <v>3</v>
      </c>
      <c r="D178" s="63">
        <v>22</v>
      </c>
      <c r="E178" s="63">
        <v>3</v>
      </c>
      <c r="F178" s="63">
        <v>0</v>
      </c>
      <c r="G178" s="63">
        <v>0</v>
      </c>
      <c r="H178" s="63">
        <v>0</v>
      </c>
      <c r="I178" s="63">
        <v>1</v>
      </c>
      <c r="J178" s="63">
        <v>3</v>
      </c>
      <c r="K178" s="63">
        <v>0</v>
      </c>
      <c r="L178" s="63">
        <v>7</v>
      </c>
      <c r="M178" s="63">
        <v>3</v>
      </c>
      <c r="N178" s="63">
        <v>6</v>
      </c>
      <c r="O178" s="63">
        <v>1</v>
      </c>
      <c r="P178" s="63">
        <v>3</v>
      </c>
      <c r="Q178" s="63">
        <v>0</v>
      </c>
      <c r="R178" s="67">
        <v>12</v>
      </c>
      <c r="S178" s="244">
        <f t="shared" si="27"/>
        <v>64</v>
      </c>
    </row>
    <row r="179" spans="1:19" x14ac:dyDescent="0.2">
      <c r="A179" s="17">
        <v>10</v>
      </c>
      <c r="B179" s="18" t="s">
        <v>14</v>
      </c>
      <c r="C179" s="66">
        <v>0</v>
      </c>
      <c r="D179" s="63">
        <v>0</v>
      </c>
      <c r="E179" s="63">
        <v>0</v>
      </c>
      <c r="F179" s="63">
        <v>0</v>
      </c>
      <c r="G179" s="63">
        <v>0</v>
      </c>
      <c r="H179" s="63">
        <v>0</v>
      </c>
      <c r="I179" s="63">
        <v>0</v>
      </c>
      <c r="J179" s="63">
        <v>0</v>
      </c>
      <c r="K179" s="63">
        <v>0</v>
      </c>
      <c r="L179" s="63">
        <v>0</v>
      </c>
      <c r="M179" s="63">
        <v>0</v>
      </c>
      <c r="N179" s="63">
        <v>1</v>
      </c>
      <c r="O179" s="63">
        <v>0</v>
      </c>
      <c r="P179" s="63">
        <v>0</v>
      </c>
      <c r="Q179" s="63">
        <v>0</v>
      </c>
      <c r="R179" s="67">
        <v>1</v>
      </c>
      <c r="S179" s="244">
        <f t="shared" si="27"/>
        <v>2</v>
      </c>
    </row>
    <row r="180" spans="1:19" ht="20.25" customHeight="1" x14ac:dyDescent="0.2">
      <c r="A180" s="17">
        <v>11</v>
      </c>
      <c r="B180" s="18" t="s">
        <v>15</v>
      </c>
      <c r="C180" s="66">
        <v>0</v>
      </c>
      <c r="D180" s="63">
        <v>0</v>
      </c>
      <c r="E180" s="63">
        <v>0</v>
      </c>
      <c r="F180" s="63">
        <v>0</v>
      </c>
      <c r="G180" s="63">
        <v>0</v>
      </c>
      <c r="H180" s="63">
        <v>0</v>
      </c>
      <c r="I180" s="63">
        <v>0</v>
      </c>
      <c r="J180" s="63">
        <v>1</v>
      </c>
      <c r="K180" s="63">
        <v>1</v>
      </c>
      <c r="L180" s="63">
        <v>0</v>
      </c>
      <c r="M180" s="63">
        <v>0</v>
      </c>
      <c r="N180" s="63">
        <v>4</v>
      </c>
      <c r="O180" s="63">
        <v>1</v>
      </c>
      <c r="P180" s="63">
        <v>0</v>
      </c>
      <c r="Q180" s="63">
        <v>0</v>
      </c>
      <c r="R180" s="67">
        <v>2</v>
      </c>
      <c r="S180" s="244">
        <f t="shared" si="27"/>
        <v>9</v>
      </c>
    </row>
    <row r="181" spans="1:19" x14ac:dyDescent="0.2">
      <c r="A181" s="17">
        <v>12</v>
      </c>
      <c r="B181" s="18" t="s">
        <v>16</v>
      </c>
      <c r="C181" s="66">
        <v>2</v>
      </c>
      <c r="D181" s="63">
        <v>2</v>
      </c>
      <c r="E181" s="63">
        <v>0</v>
      </c>
      <c r="F181" s="63">
        <v>0</v>
      </c>
      <c r="G181" s="63">
        <v>0</v>
      </c>
      <c r="H181" s="63">
        <v>0</v>
      </c>
      <c r="I181" s="63">
        <v>0</v>
      </c>
      <c r="J181" s="63">
        <v>0</v>
      </c>
      <c r="K181" s="63">
        <v>0</v>
      </c>
      <c r="L181" s="63">
        <v>5</v>
      </c>
      <c r="M181" s="63">
        <v>23</v>
      </c>
      <c r="N181" s="63">
        <v>0</v>
      </c>
      <c r="O181" s="63">
        <v>10</v>
      </c>
      <c r="P181" s="63">
        <v>1</v>
      </c>
      <c r="Q181" s="63">
        <v>1</v>
      </c>
      <c r="R181" s="67">
        <v>10</v>
      </c>
      <c r="S181" s="244">
        <f t="shared" si="27"/>
        <v>54</v>
      </c>
    </row>
    <row r="182" spans="1:19" x14ac:dyDescent="0.2">
      <c r="A182" s="17">
        <v>13</v>
      </c>
      <c r="B182" s="18" t="s">
        <v>17</v>
      </c>
      <c r="C182" s="66">
        <v>3</v>
      </c>
      <c r="D182" s="63">
        <v>1</v>
      </c>
      <c r="E182" s="63">
        <v>0</v>
      </c>
      <c r="F182" s="63">
        <v>0</v>
      </c>
      <c r="G182" s="63">
        <v>0</v>
      </c>
      <c r="H182" s="63">
        <v>1</v>
      </c>
      <c r="I182" s="63">
        <v>2</v>
      </c>
      <c r="J182" s="63">
        <v>0</v>
      </c>
      <c r="K182" s="63">
        <v>0</v>
      </c>
      <c r="L182" s="63">
        <v>1</v>
      </c>
      <c r="M182" s="63">
        <v>0</v>
      </c>
      <c r="N182" s="63">
        <v>15</v>
      </c>
      <c r="O182" s="63">
        <v>0</v>
      </c>
      <c r="P182" s="63">
        <v>7</v>
      </c>
      <c r="Q182" s="63">
        <v>1</v>
      </c>
      <c r="R182" s="67">
        <v>3</v>
      </c>
      <c r="S182" s="244">
        <f t="shared" si="27"/>
        <v>34</v>
      </c>
    </row>
    <row r="183" spans="1:19" x14ac:dyDescent="0.2">
      <c r="A183" s="17">
        <v>14</v>
      </c>
      <c r="B183" s="18" t="s">
        <v>18</v>
      </c>
      <c r="C183" s="66">
        <v>5</v>
      </c>
      <c r="D183" s="63">
        <v>2</v>
      </c>
      <c r="E183" s="63">
        <v>1</v>
      </c>
      <c r="F183" s="63">
        <v>0</v>
      </c>
      <c r="G183" s="63">
        <v>1</v>
      </c>
      <c r="H183" s="63">
        <v>1</v>
      </c>
      <c r="I183" s="63">
        <v>0</v>
      </c>
      <c r="J183" s="63">
        <v>1</v>
      </c>
      <c r="K183" s="63">
        <v>1</v>
      </c>
      <c r="L183" s="63">
        <v>0</v>
      </c>
      <c r="M183" s="63">
        <v>0</v>
      </c>
      <c r="N183" s="63">
        <v>2</v>
      </c>
      <c r="O183" s="63">
        <v>21</v>
      </c>
      <c r="P183" s="63">
        <v>0</v>
      </c>
      <c r="Q183" s="63">
        <v>14</v>
      </c>
      <c r="R183" s="67">
        <v>5</v>
      </c>
      <c r="S183" s="244">
        <f t="shared" si="27"/>
        <v>54</v>
      </c>
    </row>
    <row r="184" spans="1:19" ht="12.75" thickBot="1" x14ac:dyDescent="0.25">
      <c r="A184" s="19">
        <v>15</v>
      </c>
      <c r="B184" s="20" t="s">
        <v>19</v>
      </c>
      <c r="C184" s="75">
        <v>2</v>
      </c>
      <c r="D184" s="76">
        <v>0</v>
      </c>
      <c r="E184" s="76">
        <v>0</v>
      </c>
      <c r="F184" s="76">
        <v>0</v>
      </c>
      <c r="G184" s="76">
        <v>1</v>
      </c>
      <c r="H184" s="76">
        <v>0</v>
      </c>
      <c r="I184" s="76">
        <v>0</v>
      </c>
      <c r="J184" s="76">
        <v>1</v>
      </c>
      <c r="K184" s="76">
        <v>0</v>
      </c>
      <c r="L184" s="76">
        <v>0</v>
      </c>
      <c r="M184" s="76">
        <v>0</v>
      </c>
      <c r="N184" s="76">
        <v>1</v>
      </c>
      <c r="O184" s="76">
        <v>1</v>
      </c>
      <c r="P184" s="76">
        <v>4</v>
      </c>
      <c r="Q184" s="76">
        <v>0</v>
      </c>
      <c r="R184" s="77">
        <v>4</v>
      </c>
      <c r="S184" s="245">
        <f t="shared" si="27"/>
        <v>14</v>
      </c>
    </row>
    <row r="185" spans="1:19" s="26" customFormat="1" ht="27.75" customHeight="1" thickBot="1" x14ac:dyDescent="0.25">
      <c r="A185" s="21"/>
      <c r="B185" s="22" t="s">
        <v>150</v>
      </c>
      <c r="C185" s="70">
        <f>SUM(C170:C184)</f>
        <v>59</v>
      </c>
      <c r="D185" s="70">
        <f t="shared" ref="D185" si="28">SUM(D170:D184)</f>
        <v>114</v>
      </c>
      <c r="E185" s="70">
        <f t="shared" ref="E185" si="29">SUM(E170:E184)</f>
        <v>74</v>
      </c>
      <c r="F185" s="70">
        <f t="shared" ref="F185" si="30">SUM(F170:F184)</f>
        <v>88</v>
      </c>
      <c r="G185" s="70">
        <f t="shared" ref="G185" si="31">SUM(G170:G184)</f>
        <v>62</v>
      </c>
      <c r="H185" s="70">
        <f t="shared" ref="H185" si="32">SUM(H170:H184)</f>
        <v>56</v>
      </c>
      <c r="I185" s="70">
        <f t="shared" ref="I185" si="33">SUM(I170:I184)</f>
        <v>92</v>
      </c>
      <c r="J185" s="70">
        <f t="shared" ref="J185" si="34">SUM(J170:J184)</f>
        <v>71</v>
      </c>
      <c r="K185" s="70">
        <f t="shared" ref="K185" si="35">SUM(K170:K184)</f>
        <v>37</v>
      </c>
      <c r="L185" s="70">
        <f t="shared" ref="L185" si="36">SUM(L170:L184)</f>
        <v>27</v>
      </c>
      <c r="M185" s="70">
        <f t="shared" ref="M185" si="37">SUM(M170:M184)</f>
        <v>42</v>
      </c>
      <c r="N185" s="70">
        <f t="shared" ref="N185" si="38">SUM(N170:N184)</f>
        <v>76</v>
      </c>
      <c r="O185" s="70">
        <f t="shared" ref="O185" si="39">SUM(O170:O184)</f>
        <v>73</v>
      </c>
      <c r="P185" s="70">
        <f t="shared" ref="P185" si="40">SUM(P170:P184)</f>
        <v>57</v>
      </c>
      <c r="Q185" s="70">
        <f t="shared" ref="Q185" si="41">SUM(Q170:Q184)</f>
        <v>36</v>
      </c>
      <c r="R185" s="70">
        <f t="shared" ref="R185" si="42">SUM(R170:R184)</f>
        <v>119</v>
      </c>
      <c r="S185" s="37">
        <f t="shared" ref="S185" si="43">SUM(S170:S184)</f>
        <v>1083</v>
      </c>
    </row>
    <row r="186" spans="1:19" s="26" customFormat="1" ht="27.75" customHeight="1" thickBot="1" x14ac:dyDescent="0.25">
      <c r="A186" s="21"/>
      <c r="B186" s="22" t="s">
        <v>147</v>
      </c>
      <c r="C186" s="70">
        <v>86</v>
      </c>
      <c r="D186" s="70">
        <v>170</v>
      </c>
      <c r="E186" s="70">
        <v>132</v>
      </c>
      <c r="F186" s="70">
        <v>81</v>
      </c>
      <c r="G186" s="70">
        <v>97</v>
      </c>
      <c r="H186" s="70">
        <v>70</v>
      </c>
      <c r="I186" s="70">
        <v>115</v>
      </c>
      <c r="J186" s="70">
        <v>82</v>
      </c>
      <c r="K186" s="70">
        <v>69</v>
      </c>
      <c r="L186" s="70">
        <v>36</v>
      </c>
      <c r="M186" s="70">
        <v>43</v>
      </c>
      <c r="N186" s="70">
        <v>72</v>
      </c>
      <c r="O186" s="70">
        <v>83</v>
      </c>
      <c r="P186" s="70">
        <v>69</v>
      </c>
      <c r="Q186" s="70">
        <v>23</v>
      </c>
      <c r="R186" s="263">
        <v>143</v>
      </c>
      <c r="S186" s="37">
        <v>1371</v>
      </c>
    </row>
    <row r="187" spans="1:19" s="26" customFormat="1" ht="27.75" customHeight="1" thickBot="1" x14ac:dyDescent="0.25">
      <c r="A187" s="21"/>
      <c r="B187" s="22" t="s">
        <v>128</v>
      </c>
      <c r="C187" s="70">
        <v>79</v>
      </c>
      <c r="D187" s="70">
        <v>142</v>
      </c>
      <c r="E187" s="70">
        <v>111</v>
      </c>
      <c r="F187" s="70">
        <v>80</v>
      </c>
      <c r="G187" s="70">
        <v>61</v>
      </c>
      <c r="H187" s="70">
        <v>56</v>
      </c>
      <c r="I187" s="70">
        <v>85</v>
      </c>
      <c r="J187" s="70">
        <v>72</v>
      </c>
      <c r="K187" s="70">
        <v>60</v>
      </c>
      <c r="L187" s="70">
        <v>20</v>
      </c>
      <c r="M187" s="70">
        <v>24</v>
      </c>
      <c r="N187" s="70">
        <v>37</v>
      </c>
      <c r="O187" s="70">
        <v>64</v>
      </c>
      <c r="P187" s="70">
        <v>44</v>
      </c>
      <c r="Q187" s="70">
        <v>34</v>
      </c>
      <c r="R187" s="71">
        <v>109</v>
      </c>
      <c r="S187" s="28">
        <v>1078</v>
      </c>
    </row>
    <row r="188" spans="1:19" s="26" customFormat="1" ht="27.75" customHeight="1" thickBot="1" x14ac:dyDescent="0.25">
      <c r="A188" s="21"/>
      <c r="B188" s="22" t="s">
        <v>108</v>
      </c>
      <c r="C188" s="24">
        <v>104</v>
      </c>
      <c r="D188" s="24">
        <v>123</v>
      </c>
      <c r="E188" s="24">
        <v>102</v>
      </c>
      <c r="F188" s="24">
        <v>83</v>
      </c>
      <c r="G188" s="24">
        <v>103</v>
      </c>
      <c r="H188" s="24">
        <v>72</v>
      </c>
      <c r="I188" s="24">
        <v>134</v>
      </c>
      <c r="J188" s="24">
        <v>87</v>
      </c>
      <c r="K188" s="24">
        <v>77</v>
      </c>
      <c r="L188" s="24">
        <v>54</v>
      </c>
      <c r="M188" s="24">
        <v>25</v>
      </c>
      <c r="N188" s="24">
        <v>51</v>
      </c>
      <c r="O188" s="24">
        <v>90</v>
      </c>
      <c r="P188" s="24">
        <v>65</v>
      </c>
      <c r="Q188" s="24">
        <v>29</v>
      </c>
      <c r="R188" s="28">
        <v>210</v>
      </c>
      <c r="S188" s="28">
        <v>1409</v>
      </c>
    </row>
    <row r="189" spans="1:19" s="26" customFormat="1" ht="27.75" customHeight="1" thickBot="1" x14ac:dyDescent="0.25">
      <c r="A189" s="21"/>
      <c r="B189" s="22" t="s">
        <v>24</v>
      </c>
      <c r="C189" s="24">
        <v>99</v>
      </c>
      <c r="D189" s="24">
        <v>108</v>
      </c>
      <c r="E189" s="24">
        <v>124</v>
      </c>
      <c r="F189" s="24">
        <v>108</v>
      </c>
      <c r="G189" s="24">
        <v>123</v>
      </c>
      <c r="H189" s="24">
        <v>88</v>
      </c>
      <c r="I189" s="24">
        <v>134</v>
      </c>
      <c r="J189" s="24">
        <v>108</v>
      </c>
      <c r="K189" s="24">
        <v>76</v>
      </c>
      <c r="L189" s="24">
        <v>34</v>
      </c>
      <c r="M189" s="24">
        <v>35</v>
      </c>
      <c r="N189" s="24">
        <v>58</v>
      </c>
      <c r="O189" s="24">
        <v>106</v>
      </c>
      <c r="P189" s="24">
        <v>53</v>
      </c>
      <c r="Q189" s="24">
        <v>30</v>
      </c>
      <c r="R189" s="28">
        <v>217</v>
      </c>
      <c r="S189" s="28">
        <v>1501</v>
      </c>
    </row>
    <row r="190" spans="1:19" x14ac:dyDescent="0.2">
      <c r="A190" s="29" t="s">
        <v>22</v>
      </c>
      <c r="C190" s="16"/>
      <c r="D190" s="16"/>
      <c r="E190" s="16"/>
      <c r="F190" s="16"/>
      <c r="G190" s="38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</row>
    <row r="191" spans="1:19" x14ac:dyDescent="0.2">
      <c r="C191" s="16"/>
      <c r="D191" s="16"/>
      <c r="E191" s="16"/>
      <c r="F191" s="16"/>
      <c r="G191" s="38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</row>
    <row r="192" spans="1:19" ht="13.5" thickBot="1" x14ac:dyDescent="0.25">
      <c r="A192" s="5" t="s">
        <v>58</v>
      </c>
      <c r="C192" s="16"/>
      <c r="D192" s="16"/>
      <c r="E192" s="16"/>
      <c r="F192" s="16"/>
      <c r="G192" s="38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</row>
    <row r="193" spans="1:19" s="6" customFormat="1" ht="26.25" customHeight="1" thickBot="1" x14ac:dyDescent="0.25">
      <c r="A193" s="259"/>
      <c r="B193" s="259"/>
      <c r="C193" s="260" t="s">
        <v>59</v>
      </c>
      <c r="D193" s="260"/>
      <c r="E193" s="260"/>
      <c r="F193" s="260"/>
      <c r="G193" s="260"/>
      <c r="H193" s="260"/>
      <c r="I193" s="260"/>
      <c r="J193" s="260"/>
      <c r="K193" s="260"/>
      <c r="L193" s="260"/>
      <c r="M193" s="260"/>
      <c r="N193" s="260"/>
      <c r="O193" s="260"/>
      <c r="P193" s="260"/>
      <c r="Q193" s="260"/>
      <c r="R193" s="260"/>
      <c r="S193" s="260"/>
    </row>
    <row r="194" spans="1:19" s="6" customFormat="1" ht="26.25" customHeight="1" thickBot="1" x14ac:dyDescent="0.25">
      <c r="A194" s="259"/>
      <c r="B194" s="259"/>
      <c r="C194" s="260" t="s">
        <v>111</v>
      </c>
      <c r="D194" s="260"/>
      <c r="E194" s="260"/>
      <c r="F194" s="260"/>
      <c r="G194" s="260"/>
      <c r="H194" s="260"/>
      <c r="I194" s="260"/>
      <c r="J194" s="260"/>
      <c r="K194" s="260"/>
      <c r="L194" s="260"/>
      <c r="M194" s="260"/>
      <c r="N194" s="260"/>
      <c r="O194" s="260"/>
      <c r="P194" s="260"/>
      <c r="Q194" s="260"/>
      <c r="R194" s="260"/>
      <c r="S194" s="260"/>
    </row>
    <row r="195" spans="1:19" s="6" customFormat="1" ht="68.25" customHeight="1" thickBot="1" x14ac:dyDescent="0.25">
      <c r="A195" s="8" t="s">
        <v>3</v>
      </c>
      <c r="B195" s="9" t="s">
        <v>4</v>
      </c>
      <c r="C195" s="12" t="s">
        <v>33</v>
      </c>
      <c r="D195" s="12" t="s">
        <v>34</v>
      </c>
      <c r="E195" s="12" t="s">
        <v>35</v>
      </c>
      <c r="F195" s="12" t="s">
        <v>36</v>
      </c>
      <c r="G195" s="12" t="s">
        <v>37</v>
      </c>
      <c r="H195" s="12" t="s">
        <v>38</v>
      </c>
      <c r="I195" s="12" t="s">
        <v>39</v>
      </c>
      <c r="J195" s="12" t="s">
        <v>40</v>
      </c>
      <c r="K195" s="12" t="s">
        <v>41</v>
      </c>
      <c r="L195" s="12" t="s">
        <v>42</v>
      </c>
      <c r="M195" s="12" t="s">
        <v>43</v>
      </c>
      <c r="N195" s="12" t="s">
        <v>44</v>
      </c>
      <c r="O195" s="12" t="s">
        <v>45</v>
      </c>
      <c r="P195" s="12" t="s">
        <v>46</v>
      </c>
      <c r="Q195" s="12" t="s">
        <v>47</v>
      </c>
      <c r="R195" s="39" t="s">
        <v>48</v>
      </c>
      <c r="S195" s="39" t="s">
        <v>2</v>
      </c>
    </row>
    <row r="196" spans="1:19" ht="15" customHeight="1" x14ac:dyDescent="0.2">
      <c r="A196" s="14">
        <v>1</v>
      </c>
      <c r="B196" s="15" t="s">
        <v>5</v>
      </c>
      <c r="C196" s="72">
        <v>0</v>
      </c>
      <c r="D196" s="73">
        <v>31</v>
      </c>
      <c r="E196" s="73">
        <v>2</v>
      </c>
      <c r="F196" s="73">
        <v>3</v>
      </c>
      <c r="G196" s="73">
        <v>1</v>
      </c>
      <c r="H196" s="73">
        <v>2</v>
      </c>
      <c r="I196" s="73">
        <v>2</v>
      </c>
      <c r="J196" s="73">
        <v>2</v>
      </c>
      <c r="K196" s="73">
        <v>7</v>
      </c>
      <c r="L196" s="73">
        <v>2</v>
      </c>
      <c r="M196" s="73">
        <v>2</v>
      </c>
      <c r="N196" s="73">
        <v>38</v>
      </c>
      <c r="O196" s="73">
        <v>37</v>
      </c>
      <c r="P196" s="73">
        <v>32</v>
      </c>
      <c r="Q196" s="73">
        <v>7</v>
      </c>
      <c r="R196" s="74">
        <v>0</v>
      </c>
      <c r="S196" s="243">
        <f>SUM(C196:R196)</f>
        <v>168</v>
      </c>
    </row>
    <row r="197" spans="1:19" ht="12.75" customHeight="1" x14ac:dyDescent="0.2">
      <c r="A197" s="17">
        <v>2</v>
      </c>
      <c r="B197" s="18" t="s">
        <v>6</v>
      </c>
      <c r="C197" s="66">
        <v>23</v>
      </c>
      <c r="D197" s="63">
        <v>0</v>
      </c>
      <c r="E197" s="63">
        <v>16</v>
      </c>
      <c r="F197" s="63">
        <v>9</v>
      </c>
      <c r="G197" s="63">
        <v>3</v>
      </c>
      <c r="H197" s="63">
        <v>2</v>
      </c>
      <c r="I197" s="63">
        <v>0</v>
      </c>
      <c r="J197" s="63">
        <v>5</v>
      </c>
      <c r="K197" s="63">
        <v>16</v>
      </c>
      <c r="L197" s="63">
        <v>1</v>
      </c>
      <c r="M197" s="63">
        <v>1</v>
      </c>
      <c r="N197" s="63">
        <v>3</v>
      </c>
      <c r="O197" s="63">
        <v>7</v>
      </c>
      <c r="P197" s="63">
        <v>1</v>
      </c>
      <c r="Q197" s="63">
        <v>0</v>
      </c>
      <c r="R197" s="67">
        <v>1</v>
      </c>
      <c r="S197" s="244">
        <f>SUM(C197:R197)</f>
        <v>88</v>
      </c>
    </row>
    <row r="198" spans="1:19" x14ac:dyDescent="0.2">
      <c r="A198" s="17">
        <v>3</v>
      </c>
      <c r="B198" s="18" t="s">
        <v>7</v>
      </c>
      <c r="C198" s="66">
        <v>4</v>
      </c>
      <c r="D198" s="63">
        <v>27</v>
      </c>
      <c r="E198" s="63">
        <v>0</v>
      </c>
      <c r="F198" s="63">
        <v>1</v>
      </c>
      <c r="G198" s="63">
        <v>0</v>
      </c>
      <c r="H198" s="63">
        <v>0</v>
      </c>
      <c r="I198" s="63">
        <v>0</v>
      </c>
      <c r="J198" s="63">
        <v>12</v>
      </c>
      <c r="K198" s="63">
        <v>9</v>
      </c>
      <c r="L198" s="63">
        <v>1</v>
      </c>
      <c r="M198" s="63">
        <v>0</v>
      </c>
      <c r="N198" s="63">
        <v>4</v>
      </c>
      <c r="O198" s="63">
        <v>2</v>
      </c>
      <c r="P198" s="63">
        <v>1</v>
      </c>
      <c r="Q198" s="63">
        <v>0</v>
      </c>
      <c r="R198" s="67">
        <v>7</v>
      </c>
      <c r="S198" s="244">
        <f t="shared" ref="S198:S210" si="44">SUM(C198:R198)</f>
        <v>68</v>
      </c>
    </row>
    <row r="199" spans="1:19" x14ac:dyDescent="0.2">
      <c r="A199" s="17">
        <v>4</v>
      </c>
      <c r="B199" s="18" t="s">
        <v>8</v>
      </c>
      <c r="C199" s="66">
        <v>22</v>
      </c>
      <c r="D199" s="63">
        <v>25</v>
      </c>
      <c r="E199" s="63">
        <v>47</v>
      </c>
      <c r="F199" s="63">
        <v>0</v>
      </c>
      <c r="G199" s="63">
        <v>26</v>
      </c>
      <c r="H199" s="63">
        <v>15</v>
      </c>
      <c r="I199" s="63">
        <v>24</v>
      </c>
      <c r="J199" s="63">
        <v>76</v>
      </c>
      <c r="K199" s="63">
        <v>24</v>
      </c>
      <c r="L199" s="63">
        <v>10</v>
      </c>
      <c r="M199" s="63">
        <v>10</v>
      </c>
      <c r="N199" s="63">
        <v>7</v>
      </c>
      <c r="O199" s="63">
        <v>8</v>
      </c>
      <c r="P199" s="63">
        <v>15</v>
      </c>
      <c r="Q199" s="63">
        <v>3</v>
      </c>
      <c r="R199" s="67">
        <v>21</v>
      </c>
      <c r="S199" s="244">
        <f t="shared" si="44"/>
        <v>333</v>
      </c>
    </row>
    <row r="200" spans="1:19" x14ac:dyDescent="0.2">
      <c r="A200" s="17">
        <v>5</v>
      </c>
      <c r="B200" s="18" t="s">
        <v>9</v>
      </c>
      <c r="C200" s="66">
        <v>21</v>
      </c>
      <c r="D200" s="63">
        <v>32</v>
      </c>
      <c r="E200" s="63">
        <v>11</v>
      </c>
      <c r="F200" s="63">
        <v>36</v>
      </c>
      <c r="G200" s="63">
        <v>0</v>
      </c>
      <c r="H200" s="63">
        <v>54</v>
      </c>
      <c r="I200" s="63">
        <v>46</v>
      </c>
      <c r="J200" s="63">
        <v>21</v>
      </c>
      <c r="K200" s="63">
        <v>9</v>
      </c>
      <c r="L200" s="63">
        <v>6</v>
      </c>
      <c r="M200" s="63">
        <v>1</v>
      </c>
      <c r="N200" s="63">
        <v>13</v>
      </c>
      <c r="O200" s="63">
        <v>13</v>
      </c>
      <c r="P200" s="63">
        <v>16</v>
      </c>
      <c r="Q200" s="63">
        <v>10</v>
      </c>
      <c r="R200" s="67">
        <v>43</v>
      </c>
      <c r="S200" s="244">
        <f t="shared" si="44"/>
        <v>332</v>
      </c>
    </row>
    <row r="201" spans="1:19" ht="20.25" customHeight="1" x14ac:dyDescent="0.2">
      <c r="A201" s="17">
        <v>6</v>
      </c>
      <c r="B201" s="18" t="s">
        <v>10</v>
      </c>
      <c r="C201" s="66">
        <v>2</v>
      </c>
      <c r="D201" s="63">
        <v>2</v>
      </c>
      <c r="E201" s="63">
        <v>1</v>
      </c>
      <c r="F201" s="63">
        <v>2</v>
      </c>
      <c r="G201" s="63">
        <v>22</v>
      </c>
      <c r="H201" s="63">
        <v>0</v>
      </c>
      <c r="I201" s="63">
        <v>45</v>
      </c>
      <c r="J201" s="63">
        <v>4</v>
      </c>
      <c r="K201" s="63">
        <v>0</v>
      </c>
      <c r="L201" s="63">
        <v>0</v>
      </c>
      <c r="M201" s="63">
        <v>0</v>
      </c>
      <c r="N201" s="63">
        <v>2</v>
      </c>
      <c r="O201" s="63">
        <v>2</v>
      </c>
      <c r="P201" s="63">
        <v>0</v>
      </c>
      <c r="Q201" s="63">
        <v>0</v>
      </c>
      <c r="R201" s="67">
        <v>0</v>
      </c>
      <c r="S201" s="244">
        <f t="shared" si="44"/>
        <v>82</v>
      </c>
    </row>
    <row r="202" spans="1:19" x14ac:dyDescent="0.2">
      <c r="A202" s="17">
        <v>7</v>
      </c>
      <c r="B202" s="18" t="s">
        <v>11</v>
      </c>
      <c r="C202" s="66">
        <v>3</v>
      </c>
      <c r="D202" s="63">
        <v>3</v>
      </c>
      <c r="E202" s="63">
        <v>5</v>
      </c>
      <c r="F202" s="63">
        <v>12</v>
      </c>
      <c r="G202" s="63">
        <v>13</v>
      </c>
      <c r="H202" s="63">
        <v>32</v>
      </c>
      <c r="I202" s="63">
        <v>0</v>
      </c>
      <c r="J202" s="63">
        <v>23</v>
      </c>
      <c r="K202" s="63">
        <v>3</v>
      </c>
      <c r="L202" s="63">
        <v>3</v>
      </c>
      <c r="M202" s="63">
        <v>1</v>
      </c>
      <c r="N202" s="63">
        <v>2</v>
      </c>
      <c r="O202" s="63">
        <v>0</v>
      </c>
      <c r="P202" s="63">
        <v>2</v>
      </c>
      <c r="Q202" s="63">
        <v>0</v>
      </c>
      <c r="R202" s="67">
        <v>30</v>
      </c>
      <c r="S202" s="244">
        <f t="shared" si="44"/>
        <v>132</v>
      </c>
    </row>
    <row r="203" spans="1:19" x14ac:dyDescent="0.2">
      <c r="A203" s="17">
        <v>8</v>
      </c>
      <c r="B203" s="18" t="s">
        <v>12</v>
      </c>
      <c r="C203" s="66">
        <v>4</v>
      </c>
      <c r="D203" s="63">
        <v>5</v>
      </c>
      <c r="E203" s="63">
        <v>18</v>
      </c>
      <c r="F203" s="63">
        <v>82</v>
      </c>
      <c r="G203" s="63">
        <v>20</v>
      </c>
      <c r="H203" s="63">
        <v>4</v>
      </c>
      <c r="I203" s="63">
        <v>23</v>
      </c>
      <c r="J203" s="63">
        <v>0</v>
      </c>
      <c r="K203" s="63">
        <v>3</v>
      </c>
      <c r="L203" s="63">
        <v>0</v>
      </c>
      <c r="M203" s="63">
        <v>0</v>
      </c>
      <c r="N203" s="63">
        <v>0</v>
      </c>
      <c r="O203" s="63">
        <v>0</v>
      </c>
      <c r="P203" s="63">
        <v>0</v>
      </c>
      <c r="Q203" s="63">
        <v>0</v>
      </c>
      <c r="R203" s="67">
        <v>0</v>
      </c>
      <c r="S203" s="244">
        <f t="shared" si="44"/>
        <v>159</v>
      </c>
    </row>
    <row r="204" spans="1:19" x14ac:dyDescent="0.2">
      <c r="A204" s="17">
        <v>9</v>
      </c>
      <c r="B204" s="18" t="s">
        <v>13</v>
      </c>
      <c r="C204" s="66">
        <v>0</v>
      </c>
      <c r="D204" s="63">
        <v>14</v>
      </c>
      <c r="E204" s="63">
        <v>3</v>
      </c>
      <c r="F204" s="63">
        <v>0</v>
      </c>
      <c r="G204" s="63">
        <v>0</v>
      </c>
      <c r="H204" s="63">
        <v>1</v>
      </c>
      <c r="I204" s="63">
        <v>0</v>
      </c>
      <c r="J204" s="63">
        <v>3</v>
      </c>
      <c r="K204" s="63">
        <v>0</v>
      </c>
      <c r="L204" s="63">
        <v>15</v>
      </c>
      <c r="M204" s="63">
        <v>1</v>
      </c>
      <c r="N204" s="63">
        <v>2</v>
      </c>
      <c r="O204" s="63">
        <v>1</v>
      </c>
      <c r="P204" s="63">
        <v>2</v>
      </c>
      <c r="Q204" s="63">
        <v>2</v>
      </c>
      <c r="R204" s="67">
        <v>7</v>
      </c>
      <c r="S204" s="244">
        <f t="shared" si="44"/>
        <v>51</v>
      </c>
    </row>
    <row r="205" spans="1:19" x14ac:dyDescent="0.2">
      <c r="A205" s="17">
        <v>10</v>
      </c>
      <c r="B205" s="18" t="s">
        <v>14</v>
      </c>
      <c r="C205" s="66">
        <v>0</v>
      </c>
      <c r="D205" s="63">
        <v>0</v>
      </c>
      <c r="E205" s="63">
        <v>0</v>
      </c>
      <c r="F205" s="63">
        <v>0</v>
      </c>
      <c r="G205" s="63">
        <v>0</v>
      </c>
      <c r="H205" s="63">
        <v>0</v>
      </c>
      <c r="I205" s="63">
        <v>0</v>
      </c>
      <c r="J205" s="63">
        <v>0</v>
      </c>
      <c r="K205" s="63">
        <v>1</v>
      </c>
      <c r="L205" s="63">
        <v>0</v>
      </c>
      <c r="M205" s="63">
        <v>0</v>
      </c>
      <c r="N205" s="63">
        <v>0</v>
      </c>
      <c r="O205" s="63">
        <v>0</v>
      </c>
      <c r="P205" s="63">
        <v>0</v>
      </c>
      <c r="Q205" s="63">
        <v>0</v>
      </c>
      <c r="R205" s="67">
        <v>0</v>
      </c>
      <c r="S205" s="244">
        <f t="shared" si="44"/>
        <v>1</v>
      </c>
    </row>
    <row r="206" spans="1:19" ht="20.25" customHeight="1" x14ac:dyDescent="0.2">
      <c r="A206" s="17">
        <v>11</v>
      </c>
      <c r="B206" s="18" t="s">
        <v>15</v>
      </c>
      <c r="C206" s="66">
        <v>0</v>
      </c>
      <c r="D206" s="63">
        <v>0</v>
      </c>
      <c r="E206" s="63">
        <v>0</v>
      </c>
      <c r="F206" s="63">
        <v>0</v>
      </c>
      <c r="G206" s="63">
        <v>0</v>
      </c>
      <c r="H206" s="63">
        <v>0</v>
      </c>
      <c r="I206" s="63">
        <v>0</v>
      </c>
      <c r="J206" s="63">
        <v>0</v>
      </c>
      <c r="K206" s="63">
        <v>0</v>
      </c>
      <c r="L206" s="63">
        <v>0</v>
      </c>
      <c r="M206" s="63">
        <v>0</v>
      </c>
      <c r="N206" s="63">
        <v>8</v>
      </c>
      <c r="O206" s="63">
        <v>0</v>
      </c>
      <c r="P206" s="63">
        <v>0</v>
      </c>
      <c r="Q206" s="63">
        <v>0</v>
      </c>
      <c r="R206" s="67">
        <v>4</v>
      </c>
      <c r="S206" s="244">
        <f t="shared" si="44"/>
        <v>12</v>
      </c>
    </row>
    <row r="207" spans="1:19" x14ac:dyDescent="0.2">
      <c r="A207" s="17">
        <v>12</v>
      </c>
      <c r="B207" s="18" t="s">
        <v>16</v>
      </c>
      <c r="C207" s="66">
        <v>4</v>
      </c>
      <c r="D207" s="63">
        <v>2</v>
      </c>
      <c r="E207" s="63">
        <v>1</v>
      </c>
      <c r="F207" s="63">
        <v>0</v>
      </c>
      <c r="G207" s="63">
        <v>0</v>
      </c>
      <c r="H207" s="63">
        <v>0</v>
      </c>
      <c r="I207" s="63">
        <v>0</v>
      </c>
      <c r="J207" s="63">
        <v>0</v>
      </c>
      <c r="K207" s="63">
        <v>1</v>
      </c>
      <c r="L207" s="63">
        <v>7</v>
      </c>
      <c r="M207" s="63">
        <v>26</v>
      </c>
      <c r="N207" s="63">
        <v>0</v>
      </c>
      <c r="O207" s="63">
        <v>34</v>
      </c>
      <c r="P207" s="63">
        <v>1</v>
      </c>
      <c r="Q207" s="63">
        <v>1</v>
      </c>
      <c r="R207" s="67">
        <v>14</v>
      </c>
      <c r="S207" s="244">
        <f t="shared" si="44"/>
        <v>91</v>
      </c>
    </row>
    <row r="208" spans="1:19" x14ac:dyDescent="0.2">
      <c r="A208" s="17">
        <v>13</v>
      </c>
      <c r="B208" s="18" t="s">
        <v>17</v>
      </c>
      <c r="C208" s="66">
        <v>1</v>
      </c>
      <c r="D208" s="63">
        <v>1</v>
      </c>
      <c r="E208" s="63">
        <v>0</v>
      </c>
      <c r="F208" s="63">
        <v>1</v>
      </c>
      <c r="G208" s="63">
        <v>0</v>
      </c>
      <c r="H208" s="63">
        <v>0</v>
      </c>
      <c r="I208" s="63">
        <v>0</v>
      </c>
      <c r="J208" s="63">
        <v>0</v>
      </c>
      <c r="K208" s="63">
        <v>0</v>
      </c>
      <c r="L208" s="63">
        <v>2</v>
      </c>
      <c r="M208" s="63">
        <v>0</v>
      </c>
      <c r="N208" s="63">
        <v>11</v>
      </c>
      <c r="O208" s="63">
        <v>0</v>
      </c>
      <c r="P208" s="63">
        <v>4</v>
      </c>
      <c r="Q208" s="63">
        <v>2</v>
      </c>
      <c r="R208" s="67">
        <v>4</v>
      </c>
      <c r="S208" s="244">
        <f t="shared" si="44"/>
        <v>26</v>
      </c>
    </row>
    <row r="209" spans="1:21" x14ac:dyDescent="0.2">
      <c r="A209" s="17">
        <v>14</v>
      </c>
      <c r="B209" s="18" t="s">
        <v>18</v>
      </c>
      <c r="C209" s="66">
        <v>7</v>
      </c>
      <c r="D209" s="63">
        <v>0</v>
      </c>
      <c r="E209" s="63">
        <v>2</v>
      </c>
      <c r="F209" s="63">
        <v>3</v>
      </c>
      <c r="G209" s="63">
        <v>0</v>
      </c>
      <c r="H209" s="63">
        <v>0</v>
      </c>
      <c r="I209" s="63">
        <v>0</v>
      </c>
      <c r="J209" s="63">
        <v>0</v>
      </c>
      <c r="K209" s="63">
        <v>0</v>
      </c>
      <c r="L209" s="63">
        <v>0</v>
      </c>
      <c r="M209" s="63">
        <v>0</v>
      </c>
      <c r="N209" s="63">
        <v>1</v>
      </c>
      <c r="O209" s="63">
        <v>25</v>
      </c>
      <c r="P209" s="63">
        <v>0</v>
      </c>
      <c r="Q209" s="63">
        <v>22</v>
      </c>
      <c r="R209" s="67">
        <v>9</v>
      </c>
      <c r="S209" s="244">
        <f t="shared" si="44"/>
        <v>69</v>
      </c>
    </row>
    <row r="210" spans="1:21" ht="12.75" thickBot="1" x14ac:dyDescent="0.25">
      <c r="A210" s="19">
        <v>15</v>
      </c>
      <c r="B210" s="20" t="s">
        <v>19</v>
      </c>
      <c r="C210" s="75">
        <v>0</v>
      </c>
      <c r="D210" s="76">
        <v>0</v>
      </c>
      <c r="E210" s="76">
        <v>0</v>
      </c>
      <c r="F210" s="76">
        <v>0</v>
      </c>
      <c r="G210" s="76">
        <v>1</v>
      </c>
      <c r="H210" s="76">
        <v>0</v>
      </c>
      <c r="I210" s="76">
        <v>0</v>
      </c>
      <c r="J210" s="76">
        <v>0</v>
      </c>
      <c r="K210" s="76">
        <v>1</v>
      </c>
      <c r="L210" s="76">
        <v>0</v>
      </c>
      <c r="M210" s="76">
        <v>0</v>
      </c>
      <c r="N210" s="76">
        <v>2</v>
      </c>
      <c r="O210" s="76">
        <v>1</v>
      </c>
      <c r="P210" s="76">
        <v>6</v>
      </c>
      <c r="Q210" s="76">
        <v>0</v>
      </c>
      <c r="R210" s="77">
        <v>2</v>
      </c>
      <c r="S210" s="245">
        <f t="shared" si="44"/>
        <v>13</v>
      </c>
    </row>
    <row r="211" spans="1:21" s="26" customFormat="1" ht="27.75" customHeight="1" thickBot="1" x14ac:dyDescent="0.25">
      <c r="A211" s="21"/>
      <c r="B211" s="22" t="s">
        <v>150</v>
      </c>
      <c r="C211" s="70">
        <f>SUM(C196:C210)</f>
        <v>91</v>
      </c>
      <c r="D211" s="70">
        <f t="shared" ref="D211" si="45">SUM(D196:D210)</f>
        <v>142</v>
      </c>
      <c r="E211" s="70">
        <f t="shared" ref="E211" si="46">SUM(E196:E210)</f>
        <v>106</v>
      </c>
      <c r="F211" s="70">
        <f t="shared" ref="F211" si="47">SUM(F196:F210)</f>
        <v>149</v>
      </c>
      <c r="G211" s="70">
        <f t="shared" ref="G211" si="48">SUM(G196:G210)</f>
        <v>86</v>
      </c>
      <c r="H211" s="70">
        <f t="shared" ref="H211" si="49">SUM(H196:H210)</f>
        <v>110</v>
      </c>
      <c r="I211" s="70">
        <f t="shared" ref="I211" si="50">SUM(I196:I210)</f>
        <v>140</v>
      </c>
      <c r="J211" s="70">
        <f t="shared" ref="J211" si="51">SUM(J196:J210)</f>
        <v>146</v>
      </c>
      <c r="K211" s="70">
        <f t="shared" ref="K211" si="52">SUM(K196:K210)</f>
        <v>74</v>
      </c>
      <c r="L211" s="70">
        <f t="shared" ref="L211" si="53">SUM(L196:L210)</f>
        <v>47</v>
      </c>
      <c r="M211" s="70">
        <f t="shared" ref="M211" si="54">SUM(M196:M210)</f>
        <v>42</v>
      </c>
      <c r="N211" s="70">
        <f t="shared" ref="N211" si="55">SUM(N196:N210)</f>
        <v>93</v>
      </c>
      <c r="O211" s="70">
        <f t="shared" ref="O211" si="56">SUM(O196:O210)</f>
        <v>130</v>
      </c>
      <c r="P211" s="70">
        <f t="shared" ref="P211" si="57">SUM(P196:P210)</f>
        <v>80</v>
      </c>
      <c r="Q211" s="70">
        <f t="shared" ref="Q211" si="58">SUM(Q196:Q210)</f>
        <v>47</v>
      </c>
      <c r="R211" s="70">
        <f t="shared" ref="R211" si="59">SUM(R196:R210)</f>
        <v>142</v>
      </c>
      <c r="S211" s="37">
        <f t="shared" ref="S211" si="60">SUM(S196:S210)</f>
        <v>1625</v>
      </c>
    </row>
    <row r="212" spans="1:21" s="26" customFormat="1" ht="27.75" customHeight="1" thickBot="1" x14ac:dyDescent="0.25">
      <c r="A212" s="21"/>
      <c r="B212" s="22" t="s">
        <v>147</v>
      </c>
      <c r="C212" s="70">
        <v>122</v>
      </c>
      <c r="D212" s="70">
        <v>147</v>
      </c>
      <c r="E212" s="70">
        <v>138</v>
      </c>
      <c r="F212" s="70">
        <v>120</v>
      </c>
      <c r="G212" s="70">
        <v>114</v>
      </c>
      <c r="H212" s="70">
        <v>126</v>
      </c>
      <c r="I212" s="70">
        <v>169</v>
      </c>
      <c r="J212" s="70">
        <v>148</v>
      </c>
      <c r="K212" s="70">
        <v>103</v>
      </c>
      <c r="L212" s="70">
        <v>48</v>
      </c>
      <c r="M212" s="70">
        <v>53</v>
      </c>
      <c r="N212" s="70">
        <v>86</v>
      </c>
      <c r="O212" s="70">
        <v>126</v>
      </c>
      <c r="P212" s="70">
        <v>72</v>
      </c>
      <c r="Q212" s="70">
        <v>54</v>
      </c>
      <c r="R212" s="263">
        <v>212</v>
      </c>
      <c r="S212" s="37">
        <v>1838</v>
      </c>
    </row>
    <row r="213" spans="1:21" s="26" customFormat="1" ht="27.75" customHeight="1" thickBot="1" x14ac:dyDescent="0.25">
      <c r="A213" s="21"/>
      <c r="B213" s="22" t="s">
        <v>128</v>
      </c>
      <c r="C213" s="70">
        <v>107</v>
      </c>
      <c r="D213" s="70">
        <v>103</v>
      </c>
      <c r="E213" s="70">
        <v>109</v>
      </c>
      <c r="F213" s="70">
        <v>118</v>
      </c>
      <c r="G213" s="70">
        <v>76</v>
      </c>
      <c r="H213" s="70">
        <v>117</v>
      </c>
      <c r="I213" s="70">
        <v>149</v>
      </c>
      <c r="J213" s="70">
        <v>145</v>
      </c>
      <c r="K213" s="70">
        <v>87</v>
      </c>
      <c r="L213" s="70">
        <v>46</v>
      </c>
      <c r="M213" s="70">
        <v>32</v>
      </c>
      <c r="N213" s="70">
        <v>72</v>
      </c>
      <c r="O213" s="70">
        <v>111</v>
      </c>
      <c r="P213" s="70">
        <v>47</v>
      </c>
      <c r="Q213" s="70">
        <v>50</v>
      </c>
      <c r="R213" s="71">
        <v>154</v>
      </c>
      <c r="S213" s="28">
        <v>1523</v>
      </c>
    </row>
    <row r="214" spans="1:21" s="26" customFormat="1" ht="27.75" customHeight="1" thickBot="1" x14ac:dyDescent="0.25">
      <c r="A214" s="21"/>
      <c r="B214" s="22" t="s">
        <v>108</v>
      </c>
      <c r="C214" s="24">
        <v>110</v>
      </c>
      <c r="D214" s="24">
        <v>95</v>
      </c>
      <c r="E214" s="24">
        <v>97</v>
      </c>
      <c r="F214" s="24">
        <v>117</v>
      </c>
      <c r="G214" s="24">
        <v>106</v>
      </c>
      <c r="H214" s="24">
        <v>117</v>
      </c>
      <c r="I214" s="24">
        <v>180</v>
      </c>
      <c r="J214" s="24">
        <v>130</v>
      </c>
      <c r="K214" s="24">
        <v>87</v>
      </c>
      <c r="L214" s="24">
        <v>32</v>
      </c>
      <c r="M214" s="24">
        <v>37</v>
      </c>
      <c r="N214" s="24">
        <v>70</v>
      </c>
      <c r="O214" s="24">
        <v>115</v>
      </c>
      <c r="P214" s="24">
        <v>75</v>
      </c>
      <c r="Q214" s="24">
        <v>52</v>
      </c>
      <c r="R214" s="28">
        <v>274</v>
      </c>
      <c r="S214" s="28">
        <v>1694</v>
      </c>
    </row>
    <row r="215" spans="1:21" s="26" customFormat="1" ht="27.75" customHeight="1" thickBot="1" x14ac:dyDescent="0.25">
      <c r="A215" s="21"/>
      <c r="B215" s="22" t="s">
        <v>24</v>
      </c>
      <c r="C215" s="24">
        <v>86</v>
      </c>
      <c r="D215" s="24">
        <v>117</v>
      </c>
      <c r="E215" s="24">
        <v>121</v>
      </c>
      <c r="F215" s="24">
        <v>85</v>
      </c>
      <c r="G215" s="24">
        <v>86</v>
      </c>
      <c r="H215" s="24">
        <v>130</v>
      </c>
      <c r="I215" s="24">
        <v>201</v>
      </c>
      <c r="J215" s="24">
        <v>163</v>
      </c>
      <c r="K215" s="24">
        <v>84</v>
      </c>
      <c r="L215" s="24">
        <v>36</v>
      </c>
      <c r="M215" s="24">
        <v>37</v>
      </c>
      <c r="N215" s="24">
        <v>85</v>
      </c>
      <c r="O215" s="24">
        <v>115</v>
      </c>
      <c r="P215" s="24">
        <v>71</v>
      </c>
      <c r="Q215" s="24">
        <v>59</v>
      </c>
      <c r="R215" s="28">
        <v>242</v>
      </c>
      <c r="S215" s="28">
        <v>1718</v>
      </c>
      <c r="U215" s="26" t="s">
        <v>107</v>
      </c>
    </row>
    <row r="216" spans="1:21" x14ac:dyDescent="0.2">
      <c r="A216" s="29" t="s">
        <v>22</v>
      </c>
      <c r="C216" s="16"/>
      <c r="D216" s="16"/>
      <c r="E216" s="16"/>
      <c r="F216" s="16"/>
      <c r="G216" s="38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</row>
    <row r="217" spans="1:21" x14ac:dyDescent="0.2">
      <c r="C217" s="16"/>
      <c r="D217" s="16"/>
      <c r="E217" s="16"/>
      <c r="F217" s="16"/>
      <c r="G217" s="38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</row>
    <row r="218" spans="1:21" x14ac:dyDescent="0.2">
      <c r="C218" s="16"/>
      <c r="D218" s="16"/>
      <c r="E218" s="16"/>
      <c r="F218" s="16"/>
      <c r="G218" s="38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</row>
    <row r="219" spans="1:21" ht="13.5" thickBot="1" x14ac:dyDescent="0.25">
      <c r="A219" s="5" t="s">
        <v>60</v>
      </c>
      <c r="C219" s="16"/>
      <c r="D219" s="16"/>
      <c r="E219" s="16"/>
      <c r="F219" s="16"/>
      <c r="G219" s="38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</row>
    <row r="220" spans="1:21" s="6" customFormat="1" ht="26.25" customHeight="1" thickBot="1" x14ac:dyDescent="0.25">
      <c r="A220" s="259"/>
      <c r="B220" s="259"/>
      <c r="C220" s="260" t="s">
        <v>59</v>
      </c>
      <c r="D220" s="260"/>
      <c r="E220" s="260"/>
      <c r="F220" s="260"/>
      <c r="G220" s="260"/>
      <c r="H220" s="260"/>
      <c r="I220" s="260"/>
      <c r="J220" s="260"/>
      <c r="K220" s="260"/>
      <c r="L220" s="260"/>
      <c r="M220" s="260"/>
      <c r="N220" s="260"/>
      <c r="O220" s="260"/>
      <c r="P220" s="260"/>
      <c r="Q220" s="260"/>
      <c r="R220" s="260"/>
      <c r="S220" s="260"/>
    </row>
    <row r="221" spans="1:21" s="6" customFormat="1" ht="26.25" customHeight="1" thickBot="1" x14ac:dyDescent="0.25">
      <c r="A221" s="259"/>
      <c r="B221" s="259"/>
      <c r="C221" s="260" t="s">
        <v>112</v>
      </c>
      <c r="D221" s="260"/>
      <c r="E221" s="260"/>
      <c r="F221" s="260"/>
      <c r="G221" s="260"/>
      <c r="H221" s="260"/>
      <c r="I221" s="260"/>
      <c r="J221" s="260"/>
      <c r="K221" s="260"/>
      <c r="L221" s="260"/>
      <c r="M221" s="260"/>
      <c r="N221" s="260"/>
      <c r="O221" s="260"/>
      <c r="P221" s="260"/>
      <c r="Q221" s="260"/>
      <c r="R221" s="260"/>
      <c r="S221" s="260"/>
    </row>
    <row r="222" spans="1:21" s="6" customFormat="1" ht="68.25" customHeight="1" thickBot="1" x14ac:dyDescent="0.25">
      <c r="A222" s="8" t="s">
        <v>3</v>
      </c>
      <c r="B222" s="9" t="s">
        <v>4</v>
      </c>
      <c r="C222" s="12" t="s">
        <v>33</v>
      </c>
      <c r="D222" s="12" t="s">
        <v>34</v>
      </c>
      <c r="E222" s="12" t="s">
        <v>35</v>
      </c>
      <c r="F222" s="12" t="s">
        <v>36</v>
      </c>
      <c r="G222" s="12" t="s">
        <v>37</v>
      </c>
      <c r="H222" s="12" t="s">
        <v>38</v>
      </c>
      <c r="I222" s="12" t="s">
        <v>39</v>
      </c>
      <c r="J222" s="12" t="s">
        <v>40</v>
      </c>
      <c r="K222" s="12" t="s">
        <v>41</v>
      </c>
      <c r="L222" s="12" t="s">
        <v>42</v>
      </c>
      <c r="M222" s="12" t="s">
        <v>43</v>
      </c>
      <c r="N222" s="12" t="s">
        <v>44</v>
      </c>
      <c r="O222" s="12" t="s">
        <v>45</v>
      </c>
      <c r="P222" s="12" t="s">
        <v>46</v>
      </c>
      <c r="Q222" s="12" t="s">
        <v>47</v>
      </c>
      <c r="R222" s="39" t="s">
        <v>48</v>
      </c>
      <c r="S222" s="39" t="s">
        <v>2</v>
      </c>
    </row>
    <row r="223" spans="1:21" ht="15" customHeight="1" x14ac:dyDescent="0.2">
      <c r="A223" s="14">
        <v>1</v>
      </c>
      <c r="B223" s="15" t="s">
        <v>5</v>
      </c>
      <c r="C223" s="72">
        <v>0</v>
      </c>
      <c r="D223" s="73">
        <v>0</v>
      </c>
      <c r="E223" s="73">
        <v>0</v>
      </c>
      <c r="F223" s="73">
        <v>0</v>
      </c>
      <c r="G223" s="73">
        <v>0</v>
      </c>
      <c r="H223" s="73">
        <v>0</v>
      </c>
      <c r="I223" s="73">
        <v>0</v>
      </c>
      <c r="J223" s="73">
        <v>0</v>
      </c>
      <c r="K223" s="73">
        <v>0</v>
      </c>
      <c r="L223" s="73">
        <v>0</v>
      </c>
      <c r="M223" s="73">
        <v>0</v>
      </c>
      <c r="N223" s="73">
        <v>0</v>
      </c>
      <c r="O223" s="73">
        <v>0</v>
      </c>
      <c r="P223" s="73">
        <v>0</v>
      </c>
      <c r="Q223" s="73">
        <v>0</v>
      </c>
      <c r="R223" s="74">
        <v>0</v>
      </c>
      <c r="S223" s="243">
        <f>SUM(C223:R223)</f>
        <v>0</v>
      </c>
    </row>
    <row r="224" spans="1:21" ht="12.75" customHeight="1" x14ac:dyDescent="0.2">
      <c r="A224" s="17">
        <v>2</v>
      </c>
      <c r="B224" s="18" t="s">
        <v>6</v>
      </c>
      <c r="C224" s="66">
        <v>0</v>
      </c>
      <c r="D224" s="63">
        <v>0</v>
      </c>
      <c r="E224" s="63">
        <v>0</v>
      </c>
      <c r="F224" s="63">
        <v>0</v>
      </c>
      <c r="G224" s="63">
        <v>0</v>
      </c>
      <c r="H224" s="63">
        <v>0</v>
      </c>
      <c r="I224" s="63">
        <v>0</v>
      </c>
      <c r="J224" s="63">
        <v>0</v>
      </c>
      <c r="K224" s="63">
        <v>0</v>
      </c>
      <c r="L224" s="63">
        <v>0</v>
      </c>
      <c r="M224" s="63">
        <v>0</v>
      </c>
      <c r="N224" s="63">
        <v>0</v>
      </c>
      <c r="O224" s="63">
        <v>0</v>
      </c>
      <c r="P224" s="63">
        <v>0</v>
      </c>
      <c r="Q224" s="63">
        <v>0</v>
      </c>
      <c r="R224" s="67">
        <v>0</v>
      </c>
      <c r="S224" s="244">
        <f>SUM(C224:R224)</f>
        <v>0</v>
      </c>
    </row>
    <row r="225" spans="1:19" x14ac:dyDescent="0.2">
      <c r="A225" s="17">
        <v>3</v>
      </c>
      <c r="B225" s="18" t="s">
        <v>7</v>
      </c>
      <c r="C225" s="66">
        <v>0</v>
      </c>
      <c r="D225" s="63">
        <v>0</v>
      </c>
      <c r="E225" s="63">
        <v>0</v>
      </c>
      <c r="F225" s="63">
        <v>0</v>
      </c>
      <c r="G225" s="63">
        <v>0</v>
      </c>
      <c r="H225" s="63">
        <v>0</v>
      </c>
      <c r="I225" s="63">
        <v>0</v>
      </c>
      <c r="J225" s="63">
        <v>0</v>
      </c>
      <c r="K225" s="63">
        <v>0</v>
      </c>
      <c r="L225" s="63">
        <v>0</v>
      </c>
      <c r="M225" s="63">
        <v>0</v>
      </c>
      <c r="N225" s="63">
        <v>0</v>
      </c>
      <c r="O225" s="63">
        <v>0</v>
      </c>
      <c r="P225" s="63">
        <v>0</v>
      </c>
      <c r="Q225" s="63">
        <v>0</v>
      </c>
      <c r="R225" s="67">
        <v>0</v>
      </c>
      <c r="S225" s="244">
        <f t="shared" ref="S225:S237" si="61">SUM(C225:R225)</f>
        <v>0</v>
      </c>
    </row>
    <row r="226" spans="1:19" x14ac:dyDescent="0.2">
      <c r="A226" s="17">
        <v>4</v>
      </c>
      <c r="B226" s="18" t="s">
        <v>8</v>
      </c>
      <c r="C226" s="66">
        <v>0</v>
      </c>
      <c r="D226" s="63">
        <v>0</v>
      </c>
      <c r="E226" s="63">
        <v>1</v>
      </c>
      <c r="F226" s="63">
        <v>0</v>
      </c>
      <c r="G226" s="63">
        <v>0</v>
      </c>
      <c r="H226" s="63">
        <v>0</v>
      </c>
      <c r="I226" s="63">
        <v>0</v>
      </c>
      <c r="J226" s="63">
        <v>0</v>
      </c>
      <c r="K226" s="63">
        <v>0</v>
      </c>
      <c r="L226" s="63">
        <v>0</v>
      </c>
      <c r="M226" s="63">
        <v>0</v>
      </c>
      <c r="N226" s="63">
        <v>0</v>
      </c>
      <c r="O226" s="63">
        <v>0</v>
      </c>
      <c r="P226" s="63">
        <v>0</v>
      </c>
      <c r="Q226" s="63">
        <v>0</v>
      </c>
      <c r="R226" s="67">
        <v>0</v>
      </c>
      <c r="S226" s="244">
        <f t="shared" si="61"/>
        <v>1</v>
      </c>
    </row>
    <row r="227" spans="1:19" x14ac:dyDescent="0.2">
      <c r="A227" s="17">
        <v>5</v>
      </c>
      <c r="B227" s="18" t="s">
        <v>9</v>
      </c>
      <c r="C227" s="66">
        <v>0</v>
      </c>
      <c r="D227" s="63">
        <v>0</v>
      </c>
      <c r="E227" s="63">
        <v>0</v>
      </c>
      <c r="F227" s="63">
        <v>0</v>
      </c>
      <c r="G227" s="63">
        <v>0</v>
      </c>
      <c r="H227" s="63">
        <v>0</v>
      </c>
      <c r="I227" s="63">
        <v>0</v>
      </c>
      <c r="J227" s="63">
        <v>0</v>
      </c>
      <c r="K227" s="63">
        <v>0</v>
      </c>
      <c r="L227" s="63">
        <v>0</v>
      </c>
      <c r="M227" s="63">
        <v>0</v>
      </c>
      <c r="N227" s="63">
        <v>0</v>
      </c>
      <c r="O227" s="63">
        <v>0</v>
      </c>
      <c r="P227" s="63">
        <v>0</v>
      </c>
      <c r="Q227" s="63">
        <v>0</v>
      </c>
      <c r="R227" s="67">
        <v>0</v>
      </c>
      <c r="S227" s="244">
        <f t="shared" si="61"/>
        <v>0</v>
      </c>
    </row>
    <row r="228" spans="1:19" ht="20.25" customHeight="1" x14ac:dyDescent="0.2">
      <c r="A228" s="17">
        <v>6</v>
      </c>
      <c r="B228" s="18" t="s">
        <v>10</v>
      </c>
      <c r="C228" s="66">
        <v>0</v>
      </c>
      <c r="D228" s="63">
        <v>0</v>
      </c>
      <c r="E228" s="63">
        <v>0</v>
      </c>
      <c r="F228" s="63">
        <v>0</v>
      </c>
      <c r="G228" s="63">
        <v>0</v>
      </c>
      <c r="H228" s="63">
        <v>0</v>
      </c>
      <c r="I228" s="63">
        <v>0</v>
      </c>
      <c r="J228" s="63">
        <v>0</v>
      </c>
      <c r="K228" s="63">
        <v>0</v>
      </c>
      <c r="L228" s="63">
        <v>0</v>
      </c>
      <c r="M228" s="63">
        <v>0</v>
      </c>
      <c r="N228" s="63">
        <v>0</v>
      </c>
      <c r="O228" s="63">
        <v>0</v>
      </c>
      <c r="P228" s="63">
        <v>0</v>
      </c>
      <c r="Q228" s="63">
        <v>0</v>
      </c>
      <c r="R228" s="67">
        <v>0</v>
      </c>
      <c r="S228" s="244">
        <f t="shared" si="61"/>
        <v>0</v>
      </c>
    </row>
    <row r="229" spans="1:19" x14ac:dyDescent="0.2">
      <c r="A229" s="17">
        <v>7</v>
      </c>
      <c r="B229" s="18" t="s">
        <v>11</v>
      </c>
      <c r="C229" s="66">
        <v>0</v>
      </c>
      <c r="D229" s="63">
        <v>0</v>
      </c>
      <c r="E229" s="63">
        <v>0</v>
      </c>
      <c r="F229" s="63">
        <v>0</v>
      </c>
      <c r="G229" s="63">
        <v>0</v>
      </c>
      <c r="H229" s="63">
        <v>0</v>
      </c>
      <c r="I229" s="63">
        <v>0</v>
      </c>
      <c r="J229" s="63">
        <v>0</v>
      </c>
      <c r="K229" s="63">
        <v>0</v>
      </c>
      <c r="L229" s="63">
        <v>0</v>
      </c>
      <c r="M229" s="63">
        <v>0</v>
      </c>
      <c r="N229" s="63">
        <v>0</v>
      </c>
      <c r="O229" s="63">
        <v>0</v>
      </c>
      <c r="P229" s="63">
        <v>0</v>
      </c>
      <c r="Q229" s="63">
        <v>0</v>
      </c>
      <c r="R229" s="67">
        <v>0</v>
      </c>
      <c r="S229" s="244">
        <f t="shared" si="61"/>
        <v>0</v>
      </c>
    </row>
    <row r="230" spans="1:19" x14ac:dyDescent="0.2">
      <c r="A230" s="17">
        <v>8</v>
      </c>
      <c r="B230" s="18" t="s">
        <v>12</v>
      </c>
      <c r="C230" s="66">
        <v>0</v>
      </c>
      <c r="D230" s="63">
        <v>0</v>
      </c>
      <c r="E230" s="63">
        <v>0</v>
      </c>
      <c r="F230" s="63">
        <v>0</v>
      </c>
      <c r="G230" s="63">
        <v>0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0</v>
      </c>
      <c r="O230" s="63">
        <v>0</v>
      </c>
      <c r="P230" s="63">
        <v>0</v>
      </c>
      <c r="Q230" s="63">
        <v>0</v>
      </c>
      <c r="R230" s="67">
        <v>0</v>
      </c>
      <c r="S230" s="244">
        <f t="shared" si="61"/>
        <v>0</v>
      </c>
    </row>
    <row r="231" spans="1:19" x14ac:dyDescent="0.2">
      <c r="A231" s="17">
        <v>9</v>
      </c>
      <c r="B231" s="18" t="s">
        <v>13</v>
      </c>
      <c r="C231" s="66">
        <v>0</v>
      </c>
      <c r="D231" s="63">
        <v>0</v>
      </c>
      <c r="E231" s="63">
        <v>0</v>
      </c>
      <c r="F231" s="63">
        <v>0</v>
      </c>
      <c r="G231" s="63">
        <v>0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0</v>
      </c>
      <c r="O231" s="63">
        <v>0</v>
      </c>
      <c r="P231" s="63">
        <v>0</v>
      </c>
      <c r="Q231" s="63">
        <v>0</v>
      </c>
      <c r="R231" s="67">
        <v>0</v>
      </c>
      <c r="S231" s="244">
        <f t="shared" si="61"/>
        <v>0</v>
      </c>
    </row>
    <row r="232" spans="1:19" x14ac:dyDescent="0.2">
      <c r="A232" s="17">
        <v>10</v>
      </c>
      <c r="B232" s="18" t="s">
        <v>14</v>
      </c>
      <c r="C232" s="66">
        <v>0</v>
      </c>
      <c r="D232" s="63">
        <v>0</v>
      </c>
      <c r="E232" s="63">
        <v>0</v>
      </c>
      <c r="F232" s="63">
        <v>0</v>
      </c>
      <c r="G232" s="63">
        <v>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>
        <v>0</v>
      </c>
      <c r="N232" s="63">
        <v>0</v>
      </c>
      <c r="O232" s="63">
        <v>0</v>
      </c>
      <c r="P232" s="63">
        <v>0</v>
      </c>
      <c r="Q232" s="63">
        <v>0</v>
      </c>
      <c r="R232" s="67">
        <v>0</v>
      </c>
      <c r="S232" s="244">
        <f t="shared" si="61"/>
        <v>0</v>
      </c>
    </row>
    <row r="233" spans="1:19" ht="20.25" customHeight="1" x14ac:dyDescent="0.2">
      <c r="A233" s="17">
        <v>11</v>
      </c>
      <c r="B233" s="18" t="s">
        <v>15</v>
      </c>
      <c r="C233" s="66">
        <v>0</v>
      </c>
      <c r="D233" s="63">
        <v>0</v>
      </c>
      <c r="E233" s="63">
        <v>0</v>
      </c>
      <c r="F233" s="63">
        <v>0</v>
      </c>
      <c r="G233" s="63">
        <v>0</v>
      </c>
      <c r="H233" s="63">
        <v>0</v>
      </c>
      <c r="I233" s="63">
        <v>0</v>
      </c>
      <c r="J233" s="63">
        <v>0</v>
      </c>
      <c r="K233" s="63">
        <v>0</v>
      </c>
      <c r="L233" s="63">
        <v>0</v>
      </c>
      <c r="M233" s="63">
        <v>0</v>
      </c>
      <c r="N233" s="63">
        <v>0</v>
      </c>
      <c r="O233" s="63">
        <v>0</v>
      </c>
      <c r="P233" s="63">
        <v>0</v>
      </c>
      <c r="Q233" s="63">
        <v>0</v>
      </c>
      <c r="R233" s="67">
        <v>0</v>
      </c>
      <c r="S233" s="244">
        <f t="shared" si="61"/>
        <v>0</v>
      </c>
    </row>
    <row r="234" spans="1:19" x14ac:dyDescent="0.2">
      <c r="A234" s="17">
        <v>12</v>
      </c>
      <c r="B234" s="18" t="s">
        <v>16</v>
      </c>
      <c r="C234" s="66">
        <v>0</v>
      </c>
      <c r="D234" s="63">
        <v>0</v>
      </c>
      <c r="E234" s="63">
        <v>0</v>
      </c>
      <c r="F234" s="63">
        <v>0</v>
      </c>
      <c r="G234" s="63">
        <v>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0</v>
      </c>
      <c r="O234" s="63">
        <v>1</v>
      </c>
      <c r="P234" s="63">
        <v>0</v>
      </c>
      <c r="Q234" s="63">
        <v>0</v>
      </c>
      <c r="R234" s="67">
        <v>0</v>
      </c>
      <c r="S234" s="244">
        <f t="shared" si="61"/>
        <v>1</v>
      </c>
    </row>
    <row r="235" spans="1:19" x14ac:dyDescent="0.2">
      <c r="A235" s="17">
        <v>13</v>
      </c>
      <c r="B235" s="18" t="s">
        <v>17</v>
      </c>
      <c r="C235" s="66">
        <v>0</v>
      </c>
      <c r="D235" s="63">
        <v>0</v>
      </c>
      <c r="E235" s="63">
        <v>0</v>
      </c>
      <c r="F235" s="63">
        <v>0</v>
      </c>
      <c r="G235" s="63">
        <v>0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0</v>
      </c>
      <c r="O235" s="63">
        <v>0</v>
      </c>
      <c r="P235" s="63">
        <v>0</v>
      </c>
      <c r="Q235" s="63">
        <v>0</v>
      </c>
      <c r="R235" s="67">
        <v>0</v>
      </c>
      <c r="S235" s="244">
        <f t="shared" si="61"/>
        <v>0</v>
      </c>
    </row>
    <row r="236" spans="1:19" x14ac:dyDescent="0.2">
      <c r="A236" s="17">
        <v>14</v>
      </c>
      <c r="B236" s="18" t="s">
        <v>18</v>
      </c>
      <c r="C236" s="66">
        <v>1</v>
      </c>
      <c r="D236" s="63">
        <v>0</v>
      </c>
      <c r="E236" s="63">
        <v>0</v>
      </c>
      <c r="F236" s="63">
        <v>0</v>
      </c>
      <c r="G236" s="63">
        <v>0</v>
      </c>
      <c r="H236" s="63">
        <v>0</v>
      </c>
      <c r="I236" s="63">
        <v>0</v>
      </c>
      <c r="J236" s="63">
        <v>0</v>
      </c>
      <c r="K236" s="63">
        <v>0</v>
      </c>
      <c r="L236" s="63">
        <v>0</v>
      </c>
      <c r="M236" s="63">
        <v>0</v>
      </c>
      <c r="N236" s="63">
        <v>0</v>
      </c>
      <c r="O236" s="63">
        <v>0</v>
      </c>
      <c r="P236" s="63">
        <v>0</v>
      </c>
      <c r="Q236" s="63">
        <v>0</v>
      </c>
      <c r="R236" s="67">
        <v>0</v>
      </c>
      <c r="S236" s="244">
        <f t="shared" si="61"/>
        <v>1</v>
      </c>
    </row>
    <row r="237" spans="1:19" ht="12.75" thickBot="1" x14ac:dyDescent="0.25">
      <c r="A237" s="19">
        <v>15</v>
      </c>
      <c r="B237" s="20" t="s">
        <v>19</v>
      </c>
      <c r="C237" s="75">
        <v>0</v>
      </c>
      <c r="D237" s="76">
        <v>0</v>
      </c>
      <c r="E237" s="76">
        <v>0</v>
      </c>
      <c r="F237" s="76">
        <v>0</v>
      </c>
      <c r="G237" s="76">
        <v>0</v>
      </c>
      <c r="H237" s="76">
        <v>0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0</v>
      </c>
      <c r="O237" s="76">
        <v>0</v>
      </c>
      <c r="P237" s="76">
        <v>0</v>
      </c>
      <c r="Q237" s="76">
        <v>0</v>
      </c>
      <c r="R237" s="77">
        <v>0</v>
      </c>
      <c r="S237" s="245">
        <f t="shared" si="61"/>
        <v>0</v>
      </c>
    </row>
    <row r="238" spans="1:19" s="26" customFormat="1" ht="27.75" customHeight="1" thickBot="1" x14ac:dyDescent="0.25">
      <c r="A238" s="21"/>
      <c r="B238" s="22" t="s">
        <v>150</v>
      </c>
      <c r="C238" s="70">
        <f>SUM(C223:C237)</f>
        <v>1</v>
      </c>
      <c r="D238" s="70">
        <f t="shared" ref="D238" si="62">SUM(D223:D237)</f>
        <v>0</v>
      </c>
      <c r="E238" s="70">
        <f t="shared" ref="E238" si="63">SUM(E223:E237)</f>
        <v>1</v>
      </c>
      <c r="F238" s="70">
        <f t="shared" ref="F238" si="64">SUM(F223:F237)</f>
        <v>0</v>
      </c>
      <c r="G238" s="70">
        <f t="shared" ref="G238" si="65">SUM(G223:G237)</f>
        <v>0</v>
      </c>
      <c r="H238" s="70">
        <f t="shared" ref="H238" si="66">SUM(H223:H237)</f>
        <v>0</v>
      </c>
      <c r="I238" s="70">
        <f t="shared" ref="I238" si="67">SUM(I223:I237)</f>
        <v>0</v>
      </c>
      <c r="J238" s="70">
        <f t="shared" ref="J238" si="68">SUM(J223:J237)</f>
        <v>0</v>
      </c>
      <c r="K238" s="70">
        <f t="shared" ref="K238" si="69">SUM(K223:K237)</f>
        <v>0</v>
      </c>
      <c r="L238" s="70">
        <f t="shared" ref="L238" si="70">SUM(L223:L237)</f>
        <v>0</v>
      </c>
      <c r="M238" s="70">
        <f t="shared" ref="M238" si="71">SUM(M223:M237)</f>
        <v>0</v>
      </c>
      <c r="N238" s="70">
        <f t="shared" ref="N238" si="72">SUM(N223:N237)</f>
        <v>0</v>
      </c>
      <c r="O238" s="70">
        <f t="shared" ref="O238" si="73">SUM(O223:O237)</f>
        <v>1</v>
      </c>
      <c r="P238" s="70">
        <f t="shared" ref="P238" si="74">SUM(P223:P237)</f>
        <v>0</v>
      </c>
      <c r="Q238" s="70">
        <f t="shared" ref="Q238" si="75">SUM(Q223:Q237)</f>
        <v>0</v>
      </c>
      <c r="R238" s="70">
        <f t="shared" ref="R238" si="76">SUM(R223:R237)</f>
        <v>0</v>
      </c>
      <c r="S238" s="37">
        <f t="shared" ref="S238" si="77">SUM(S223:S237)</f>
        <v>3</v>
      </c>
    </row>
    <row r="239" spans="1:19" s="26" customFormat="1" ht="27.75" customHeight="1" thickBot="1" x14ac:dyDescent="0.25">
      <c r="A239" s="21"/>
      <c r="B239" s="22" t="s">
        <v>147</v>
      </c>
      <c r="C239" s="70">
        <v>0</v>
      </c>
      <c r="D239" s="70">
        <v>1</v>
      </c>
      <c r="E239" s="70">
        <v>0</v>
      </c>
      <c r="F239" s="70">
        <v>0</v>
      </c>
      <c r="G239" s="70">
        <v>1</v>
      </c>
      <c r="H239" s="70">
        <v>0</v>
      </c>
      <c r="I239" s="70">
        <v>0</v>
      </c>
      <c r="J239" s="70">
        <v>1</v>
      </c>
      <c r="K239" s="70">
        <v>0</v>
      </c>
      <c r="L239" s="70">
        <v>1</v>
      </c>
      <c r="M239" s="70">
        <v>0</v>
      </c>
      <c r="N239" s="70">
        <v>0</v>
      </c>
      <c r="O239" s="70">
        <v>1</v>
      </c>
      <c r="P239" s="70">
        <v>1</v>
      </c>
      <c r="Q239" s="70">
        <v>0</v>
      </c>
      <c r="R239" s="263">
        <v>0</v>
      </c>
      <c r="S239" s="37">
        <v>6</v>
      </c>
    </row>
    <row r="240" spans="1:19" s="26" customFormat="1" ht="27.75" customHeight="1" thickBot="1" x14ac:dyDescent="0.25">
      <c r="A240" s="21"/>
      <c r="B240" s="22" t="s">
        <v>128</v>
      </c>
      <c r="C240" s="70">
        <v>0</v>
      </c>
      <c r="D240" s="70">
        <v>1</v>
      </c>
      <c r="E240" s="70">
        <v>0</v>
      </c>
      <c r="F240" s="70">
        <v>0</v>
      </c>
      <c r="G240" s="70">
        <v>0</v>
      </c>
      <c r="H240" s="70">
        <v>0</v>
      </c>
      <c r="I240" s="70">
        <v>0</v>
      </c>
      <c r="J240" s="70">
        <v>1</v>
      </c>
      <c r="K240" s="70">
        <v>0</v>
      </c>
      <c r="L240" s="70">
        <v>0</v>
      </c>
      <c r="M240" s="70">
        <v>0</v>
      </c>
      <c r="N240" s="70">
        <v>0</v>
      </c>
      <c r="O240" s="70">
        <v>0</v>
      </c>
      <c r="P240" s="70">
        <v>0</v>
      </c>
      <c r="Q240" s="70">
        <v>0</v>
      </c>
      <c r="R240" s="71">
        <v>0</v>
      </c>
      <c r="S240" s="28">
        <v>2</v>
      </c>
    </row>
    <row r="241" spans="1:24" s="26" customFormat="1" ht="27.75" customHeight="1" thickBot="1" x14ac:dyDescent="0.25">
      <c r="A241" s="21"/>
      <c r="B241" s="22" t="s">
        <v>108</v>
      </c>
      <c r="C241" s="24">
        <v>1</v>
      </c>
      <c r="D241" s="24">
        <v>6</v>
      </c>
      <c r="E241" s="24">
        <v>12</v>
      </c>
      <c r="F241" s="24">
        <v>1</v>
      </c>
      <c r="G241" s="24">
        <v>5</v>
      </c>
      <c r="H241" s="24">
        <v>2</v>
      </c>
      <c r="I241" s="24">
        <v>3</v>
      </c>
      <c r="J241" s="24">
        <v>30</v>
      </c>
      <c r="K241" s="24">
        <v>5</v>
      </c>
      <c r="L241" s="24">
        <v>1</v>
      </c>
      <c r="M241" s="24">
        <v>1</v>
      </c>
      <c r="N241" s="24">
        <v>1</v>
      </c>
      <c r="O241" s="24">
        <v>1</v>
      </c>
      <c r="P241" s="24">
        <v>4</v>
      </c>
      <c r="Q241" s="24">
        <v>1</v>
      </c>
      <c r="R241" s="28">
        <v>9</v>
      </c>
      <c r="S241" s="28">
        <v>83</v>
      </c>
    </row>
    <row r="242" spans="1:24" s="26" customFormat="1" ht="27.75" customHeight="1" thickBot="1" x14ac:dyDescent="0.25">
      <c r="A242" s="21"/>
      <c r="B242" s="22" t="s">
        <v>24</v>
      </c>
      <c r="C242" s="24">
        <v>0</v>
      </c>
      <c r="D242" s="24">
        <v>1</v>
      </c>
      <c r="E242" s="24">
        <v>0</v>
      </c>
      <c r="F242" s="24">
        <v>0</v>
      </c>
      <c r="G242" s="24">
        <v>0</v>
      </c>
      <c r="H242" s="24">
        <v>1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8">
        <v>1</v>
      </c>
      <c r="S242" s="28">
        <v>3</v>
      </c>
    </row>
    <row r="243" spans="1:24" x14ac:dyDescent="0.2">
      <c r="A243" s="29" t="s">
        <v>22</v>
      </c>
      <c r="C243" s="16"/>
      <c r="D243" s="16"/>
      <c r="E243" s="16"/>
      <c r="F243" s="16"/>
      <c r="G243" s="38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</row>
    <row r="245" spans="1:24" x14ac:dyDescent="0.2">
      <c r="B245" s="34" t="s">
        <v>61</v>
      </c>
      <c r="C245" s="34"/>
      <c r="D245" s="34"/>
      <c r="E245" s="34"/>
      <c r="F245" s="34"/>
      <c r="G245" s="42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</row>
    <row r="246" spans="1:24" ht="13.5" thickBot="1" x14ac:dyDescent="0.25">
      <c r="A246" s="5" t="s">
        <v>62</v>
      </c>
    </row>
    <row r="247" spans="1:24" s="6" customFormat="1" ht="26.25" customHeight="1" thickBot="1" x14ac:dyDescent="0.25">
      <c r="A247" s="259"/>
      <c r="B247" s="259"/>
      <c r="C247" s="260" t="s">
        <v>59</v>
      </c>
      <c r="D247" s="260"/>
      <c r="E247" s="260"/>
      <c r="F247" s="260"/>
      <c r="G247" s="260"/>
      <c r="H247" s="260"/>
      <c r="I247" s="260"/>
      <c r="J247" s="260"/>
      <c r="K247" s="260"/>
      <c r="L247" s="260"/>
      <c r="M247" s="260"/>
      <c r="N247" s="260"/>
      <c r="O247" s="260"/>
      <c r="P247" s="260"/>
      <c r="Q247" s="260"/>
      <c r="R247" s="260"/>
      <c r="S247" s="260"/>
    </row>
    <row r="248" spans="1:24" s="6" customFormat="1" ht="26.25" customHeight="1" thickBot="1" x14ac:dyDescent="0.25">
      <c r="A248" s="259"/>
      <c r="B248" s="259"/>
      <c r="C248" s="260" t="s">
        <v>63</v>
      </c>
      <c r="D248" s="260"/>
      <c r="E248" s="260"/>
      <c r="F248" s="260"/>
      <c r="G248" s="260"/>
      <c r="H248" s="260"/>
      <c r="I248" s="260"/>
      <c r="J248" s="260"/>
      <c r="K248" s="260"/>
      <c r="L248" s="260"/>
      <c r="M248" s="260"/>
      <c r="N248" s="260"/>
      <c r="O248" s="260"/>
      <c r="P248" s="260"/>
      <c r="Q248" s="260"/>
      <c r="R248" s="260"/>
      <c r="S248" s="260"/>
      <c r="T248" s="13"/>
    </row>
    <row r="249" spans="1:24" s="6" customFormat="1" ht="68.25" customHeight="1" thickBot="1" x14ac:dyDescent="0.25">
      <c r="A249" s="8" t="s">
        <v>3</v>
      </c>
      <c r="B249" s="9" t="s">
        <v>4</v>
      </c>
      <c r="C249" s="12" t="s">
        <v>33</v>
      </c>
      <c r="D249" s="12" t="s">
        <v>34</v>
      </c>
      <c r="E249" s="12" t="s">
        <v>35</v>
      </c>
      <c r="F249" s="12" t="s">
        <v>36</v>
      </c>
      <c r="G249" s="12" t="s">
        <v>37</v>
      </c>
      <c r="H249" s="12" t="s">
        <v>38</v>
      </c>
      <c r="I249" s="12" t="s">
        <v>39</v>
      </c>
      <c r="J249" s="12" t="s">
        <v>40</v>
      </c>
      <c r="K249" s="12" t="s">
        <v>41</v>
      </c>
      <c r="L249" s="12" t="s">
        <v>42</v>
      </c>
      <c r="M249" s="12" t="s">
        <v>43</v>
      </c>
      <c r="N249" s="12" t="s">
        <v>44</v>
      </c>
      <c r="O249" s="12" t="s">
        <v>45</v>
      </c>
      <c r="P249" s="12" t="s">
        <v>46</v>
      </c>
      <c r="Q249" s="12" t="s">
        <v>47</v>
      </c>
      <c r="R249" s="39" t="s">
        <v>48</v>
      </c>
      <c r="S249" s="39" t="s">
        <v>2</v>
      </c>
      <c r="T249" s="13"/>
    </row>
    <row r="250" spans="1:24" ht="15" customHeight="1" x14ac:dyDescent="0.2">
      <c r="A250" s="14">
        <v>1</v>
      </c>
      <c r="B250" s="15" t="s">
        <v>5</v>
      </c>
      <c r="C250" s="72">
        <f>C223+C196+C170+C144</f>
        <v>0</v>
      </c>
      <c r="D250" s="73">
        <f>D223+D196+D170+D144</f>
        <v>49</v>
      </c>
      <c r="E250" s="73">
        <f t="shared" ref="E250:R250" si="78">E223+E196+E170+E144</f>
        <v>2</v>
      </c>
      <c r="F250" s="73">
        <f t="shared" si="78"/>
        <v>4</v>
      </c>
      <c r="G250" s="73">
        <f t="shared" si="78"/>
        <v>4</v>
      </c>
      <c r="H250" s="73">
        <f t="shared" si="78"/>
        <v>3</v>
      </c>
      <c r="I250" s="73">
        <f t="shared" si="78"/>
        <v>2</v>
      </c>
      <c r="J250" s="73">
        <f t="shared" si="78"/>
        <v>3</v>
      </c>
      <c r="K250" s="73">
        <f t="shared" si="78"/>
        <v>13</v>
      </c>
      <c r="L250" s="73">
        <f t="shared" si="78"/>
        <v>5</v>
      </c>
      <c r="M250" s="73">
        <f t="shared" si="78"/>
        <v>2</v>
      </c>
      <c r="N250" s="73">
        <f t="shared" si="78"/>
        <v>63</v>
      </c>
      <c r="O250" s="73">
        <f t="shared" si="78"/>
        <v>56</v>
      </c>
      <c r="P250" s="73">
        <f t="shared" si="78"/>
        <v>53</v>
      </c>
      <c r="Q250" s="73">
        <f t="shared" si="78"/>
        <v>14</v>
      </c>
      <c r="R250" s="74">
        <f t="shared" si="78"/>
        <v>20</v>
      </c>
      <c r="S250" s="243">
        <f>SUM(C250:R250)</f>
        <v>293</v>
      </c>
      <c r="T250" s="16"/>
    </row>
    <row r="251" spans="1:24" ht="12.75" customHeight="1" x14ac:dyDescent="0.2">
      <c r="A251" s="17">
        <v>2</v>
      </c>
      <c r="B251" s="18" t="s">
        <v>6</v>
      </c>
      <c r="C251" s="66">
        <f t="shared" ref="C251" si="79">C224+C197+C171+C145</f>
        <v>39</v>
      </c>
      <c r="D251" s="63">
        <f t="shared" ref="D251:R251" si="80">D224+D197+D171+D145</f>
        <v>0</v>
      </c>
      <c r="E251" s="63">
        <f t="shared" si="80"/>
        <v>30</v>
      </c>
      <c r="F251" s="63">
        <f t="shared" si="80"/>
        <v>17</v>
      </c>
      <c r="G251" s="63">
        <f t="shared" si="80"/>
        <v>3</v>
      </c>
      <c r="H251" s="63">
        <f t="shared" si="80"/>
        <v>2</v>
      </c>
      <c r="I251" s="63">
        <f t="shared" si="80"/>
        <v>0</v>
      </c>
      <c r="J251" s="63">
        <f t="shared" si="80"/>
        <v>6</v>
      </c>
      <c r="K251" s="63">
        <f t="shared" si="80"/>
        <v>23</v>
      </c>
      <c r="L251" s="63">
        <f t="shared" si="80"/>
        <v>1</v>
      </c>
      <c r="M251" s="63">
        <f t="shared" si="80"/>
        <v>1</v>
      </c>
      <c r="N251" s="63">
        <f t="shared" si="80"/>
        <v>6</v>
      </c>
      <c r="O251" s="63">
        <f t="shared" si="80"/>
        <v>9</v>
      </c>
      <c r="P251" s="63">
        <f t="shared" si="80"/>
        <v>3</v>
      </c>
      <c r="Q251" s="63">
        <f t="shared" si="80"/>
        <v>2</v>
      </c>
      <c r="R251" s="67">
        <f t="shared" si="80"/>
        <v>1</v>
      </c>
      <c r="S251" s="244">
        <f>SUM(C251:R251)</f>
        <v>143</v>
      </c>
      <c r="T251" s="16"/>
    </row>
    <row r="252" spans="1:24" x14ac:dyDescent="0.2">
      <c r="A252" s="17">
        <v>3</v>
      </c>
      <c r="B252" s="18" t="s">
        <v>7</v>
      </c>
      <c r="C252" s="66">
        <f t="shared" ref="C252" si="81">C225+C198+C172+C146</f>
        <v>5</v>
      </c>
      <c r="D252" s="63">
        <f t="shared" ref="D252:R252" si="82">D225+D198+D172+D146</f>
        <v>49</v>
      </c>
      <c r="E252" s="63">
        <f t="shared" si="82"/>
        <v>0</v>
      </c>
      <c r="F252" s="63">
        <f t="shared" si="82"/>
        <v>6</v>
      </c>
      <c r="G252" s="63">
        <f t="shared" si="82"/>
        <v>1</v>
      </c>
      <c r="H252" s="63">
        <f t="shared" si="82"/>
        <v>0</v>
      </c>
      <c r="I252" s="63">
        <f t="shared" si="82"/>
        <v>0</v>
      </c>
      <c r="J252" s="63">
        <f t="shared" si="82"/>
        <v>20</v>
      </c>
      <c r="K252" s="63">
        <f t="shared" si="82"/>
        <v>14</v>
      </c>
      <c r="L252" s="63">
        <f t="shared" si="82"/>
        <v>2</v>
      </c>
      <c r="M252" s="63">
        <f t="shared" si="82"/>
        <v>1</v>
      </c>
      <c r="N252" s="63">
        <f t="shared" si="82"/>
        <v>6</v>
      </c>
      <c r="O252" s="63">
        <f t="shared" si="82"/>
        <v>3</v>
      </c>
      <c r="P252" s="63">
        <f t="shared" si="82"/>
        <v>1</v>
      </c>
      <c r="Q252" s="63">
        <f t="shared" si="82"/>
        <v>0</v>
      </c>
      <c r="R252" s="67">
        <f t="shared" si="82"/>
        <v>9</v>
      </c>
      <c r="S252" s="244">
        <f t="shared" ref="S252:S264" si="83">SUM(C252:R252)</f>
        <v>117</v>
      </c>
      <c r="T252" s="16"/>
      <c r="X252" s="2" t="s">
        <v>107</v>
      </c>
    </row>
    <row r="253" spans="1:24" x14ac:dyDescent="0.2">
      <c r="A253" s="17">
        <v>4</v>
      </c>
      <c r="B253" s="18" t="s">
        <v>8</v>
      </c>
      <c r="C253" s="66">
        <f t="shared" ref="C253" si="84">C226+C199+C173+C147</f>
        <v>40</v>
      </c>
      <c r="D253" s="63">
        <f t="shared" ref="D253:R253" si="85">D226+D199+D173+D147</f>
        <v>56</v>
      </c>
      <c r="E253" s="63">
        <f t="shared" si="85"/>
        <v>85</v>
      </c>
      <c r="F253" s="63">
        <f t="shared" si="85"/>
        <v>0</v>
      </c>
      <c r="G253" s="63">
        <f t="shared" si="85"/>
        <v>57</v>
      </c>
      <c r="H253" s="63">
        <f t="shared" si="85"/>
        <v>24</v>
      </c>
      <c r="I253" s="63">
        <f t="shared" si="85"/>
        <v>49</v>
      </c>
      <c r="J253" s="63">
        <f t="shared" si="85"/>
        <v>116</v>
      </c>
      <c r="K253" s="63">
        <f t="shared" si="85"/>
        <v>37</v>
      </c>
      <c r="L253" s="63">
        <f t="shared" si="85"/>
        <v>16</v>
      </c>
      <c r="M253" s="63">
        <f t="shared" si="85"/>
        <v>22</v>
      </c>
      <c r="N253" s="63">
        <f t="shared" si="85"/>
        <v>21</v>
      </c>
      <c r="O253" s="63">
        <f t="shared" si="85"/>
        <v>20</v>
      </c>
      <c r="P253" s="63">
        <f t="shared" si="85"/>
        <v>24</v>
      </c>
      <c r="Q253" s="63">
        <f t="shared" si="85"/>
        <v>23</v>
      </c>
      <c r="R253" s="67">
        <f t="shared" si="85"/>
        <v>40</v>
      </c>
      <c r="S253" s="244">
        <f t="shared" si="83"/>
        <v>630</v>
      </c>
      <c r="T253" s="16"/>
    </row>
    <row r="254" spans="1:24" x14ac:dyDescent="0.2">
      <c r="A254" s="17">
        <v>5</v>
      </c>
      <c r="B254" s="18" t="s">
        <v>9</v>
      </c>
      <c r="C254" s="66">
        <f t="shared" ref="C254" si="86">C227+C200+C174+C148</f>
        <v>31</v>
      </c>
      <c r="D254" s="63">
        <f t="shared" ref="D254:R254" si="87">D227+D200+D174+D148</f>
        <v>45</v>
      </c>
      <c r="E254" s="63">
        <f t="shared" si="87"/>
        <v>13</v>
      </c>
      <c r="F254" s="63">
        <f t="shared" si="87"/>
        <v>58</v>
      </c>
      <c r="G254" s="63">
        <f t="shared" si="87"/>
        <v>0</v>
      </c>
      <c r="H254" s="63">
        <f t="shared" si="87"/>
        <v>84</v>
      </c>
      <c r="I254" s="63">
        <f t="shared" si="87"/>
        <v>81</v>
      </c>
      <c r="J254" s="63">
        <f t="shared" si="87"/>
        <v>31</v>
      </c>
      <c r="K254" s="63">
        <f t="shared" si="87"/>
        <v>9</v>
      </c>
      <c r="L254" s="63">
        <f t="shared" si="87"/>
        <v>8</v>
      </c>
      <c r="M254" s="63">
        <f t="shared" si="87"/>
        <v>3</v>
      </c>
      <c r="N254" s="63">
        <f t="shared" si="87"/>
        <v>16</v>
      </c>
      <c r="O254" s="63">
        <f t="shared" si="87"/>
        <v>17</v>
      </c>
      <c r="P254" s="63">
        <f t="shared" si="87"/>
        <v>24</v>
      </c>
      <c r="Q254" s="63">
        <f t="shared" si="87"/>
        <v>13</v>
      </c>
      <c r="R254" s="67">
        <f t="shared" si="87"/>
        <v>72</v>
      </c>
      <c r="S254" s="244">
        <f t="shared" si="83"/>
        <v>505</v>
      </c>
      <c r="T254" s="16"/>
    </row>
    <row r="255" spans="1:24" ht="20.25" customHeight="1" x14ac:dyDescent="0.2">
      <c r="A255" s="17">
        <v>6</v>
      </c>
      <c r="B255" s="18" t="s">
        <v>10</v>
      </c>
      <c r="C255" s="66">
        <f t="shared" ref="C255" si="88">C228+C201+C175+C149</f>
        <v>3</v>
      </c>
      <c r="D255" s="63">
        <f t="shared" ref="D255:R255" si="89">D228+D201+D175+D149</f>
        <v>2</v>
      </c>
      <c r="E255" s="63">
        <f t="shared" si="89"/>
        <v>3</v>
      </c>
      <c r="F255" s="63">
        <f t="shared" si="89"/>
        <v>6</v>
      </c>
      <c r="G255" s="63">
        <f t="shared" si="89"/>
        <v>34</v>
      </c>
      <c r="H255" s="63">
        <f t="shared" si="89"/>
        <v>0</v>
      </c>
      <c r="I255" s="63">
        <f t="shared" si="89"/>
        <v>71</v>
      </c>
      <c r="J255" s="63">
        <f t="shared" si="89"/>
        <v>6</v>
      </c>
      <c r="K255" s="63">
        <f t="shared" si="89"/>
        <v>0</v>
      </c>
      <c r="L255" s="63">
        <f t="shared" si="89"/>
        <v>0</v>
      </c>
      <c r="M255" s="63">
        <f t="shared" si="89"/>
        <v>0</v>
      </c>
      <c r="N255" s="63">
        <f t="shared" si="89"/>
        <v>3</v>
      </c>
      <c r="O255" s="63">
        <f t="shared" si="89"/>
        <v>2</v>
      </c>
      <c r="P255" s="63">
        <f t="shared" si="89"/>
        <v>0</v>
      </c>
      <c r="Q255" s="63">
        <f t="shared" si="89"/>
        <v>1</v>
      </c>
      <c r="R255" s="67">
        <f t="shared" si="89"/>
        <v>0</v>
      </c>
      <c r="S255" s="244">
        <f t="shared" si="83"/>
        <v>131</v>
      </c>
      <c r="T255" s="16"/>
    </row>
    <row r="256" spans="1:24" x14ac:dyDescent="0.2">
      <c r="A256" s="17">
        <v>7</v>
      </c>
      <c r="B256" s="18" t="s">
        <v>11</v>
      </c>
      <c r="C256" s="66">
        <f t="shared" ref="C256" si="90">C229+C202+C176+C150</f>
        <v>4</v>
      </c>
      <c r="D256" s="63">
        <f t="shared" ref="D256:R256" si="91">D229+D202+D176+D150</f>
        <v>8</v>
      </c>
      <c r="E256" s="63">
        <f t="shared" si="91"/>
        <v>9</v>
      </c>
      <c r="F256" s="63">
        <f t="shared" si="91"/>
        <v>16</v>
      </c>
      <c r="G256" s="63">
        <f t="shared" si="91"/>
        <v>19</v>
      </c>
      <c r="H256" s="63">
        <f t="shared" si="91"/>
        <v>46</v>
      </c>
      <c r="I256" s="63">
        <f t="shared" si="91"/>
        <v>0</v>
      </c>
      <c r="J256" s="63">
        <f t="shared" si="91"/>
        <v>29</v>
      </c>
      <c r="K256" s="63">
        <f t="shared" si="91"/>
        <v>5</v>
      </c>
      <c r="L256" s="63">
        <f t="shared" si="91"/>
        <v>5</v>
      </c>
      <c r="M256" s="63">
        <f t="shared" si="91"/>
        <v>3</v>
      </c>
      <c r="N256" s="63">
        <f t="shared" si="91"/>
        <v>2</v>
      </c>
      <c r="O256" s="63">
        <f t="shared" si="91"/>
        <v>4</v>
      </c>
      <c r="P256" s="63">
        <f t="shared" si="91"/>
        <v>4</v>
      </c>
      <c r="Q256" s="63">
        <f t="shared" si="91"/>
        <v>0</v>
      </c>
      <c r="R256" s="67">
        <f t="shared" si="91"/>
        <v>53</v>
      </c>
      <c r="S256" s="244">
        <f t="shared" si="83"/>
        <v>207</v>
      </c>
      <c r="T256" s="16"/>
      <c r="V256" s="2" t="s">
        <v>107</v>
      </c>
    </row>
    <row r="257" spans="1:25" x14ac:dyDescent="0.2">
      <c r="A257" s="17">
        <v>8</v>
      </c>
      <c r="B257" s="18" t="s">
        <v>12</v>
      </c>
      <c r="C257" s="66">
        <f t="shared" ref="C257" si="92">C230+C203+C177+C151</f>
        <v>5</v>
      </c>
      <c r="D257" s="63">
        <f t="shared" ref="D257:R257" si="93">D230+D203+D177+D151</f>
        <v>7</v>
      </c>
      <c r="E257" s="63">
        <f t="shared" si="93"/>
        <v>29</v>
      </c>
      <c r="F257" s="63">
        <f t="shared" si="93"/>
        <v>129</v>
      </c>
      <c r="G257" s="63">
        <f t="shared" si="93"/>
        <v>28</v>
      </c>
      <c r="H257" s="63">
        <f t="shared" si="93"/>
        <v>6</v>
      </c>
      <c r="I257" s="63">
        <f t="shared" si="93"/>
        <v>29</v>
      </c>
      <c r="J257" s="63">
        <f t="shared" si="93"/>
        <v>0</v>
      </c>
      <c r="K257" s="63">
        <f t="shared" si="93"/>
        <v>6</v>
      </c>
      <c r="L257" s="63">
        <f t="shared" si="93"/>
        <v>0</v>
      </c>
      <c r="M257" s="63">
        <f t="shared" si="93"/>
        <v>1</v>
      </c>
      <c r="N257" s="63">
        <f t="shared" si="93"/>
        <v>0</v>
      </c>
      <c r="O257" s="63">
        <f t="shared" si="93"/>
        <v>0</v>
      </c>
      <c r="P257" s="63">
        <f t="shared" si="93"/>
        <v>1</v>
      </c>
      <c r="Q257" s="63">
        <f t="shared" si="93"/>
        <v>1</v>
      </c>
      <c r="R257" s="67">
        <f t="shared" si="93"/>
        <v>0</v>
      </c>
      <c r="S257" s="244">
        <f t="shared" si="83"/>
        <v>242</v>
      </c>
      <c r="T257" s="16"/>
    </row>
    <row r="258" spans="1:25" x14ac:dyDescent="0.2">
      <c r="A258" s="17">
        <v>9</v>
      </c>
      <c r="B258" s="18" t="s">
        <v>13</v>
      </c>
      <c r="C258" s="66">
        <f t="shared" ref="C258" si="94">C231+C204+C178+C152</f>
        <v>3</v>
      </c>
      <c r="D258" s="63">
        <f t="shared" ref="D258:R258" si="95">D231+D204+D178+D152</f>
        <v>37</v>
      </c>
      <c r="E258" s="63">
        <f t="shared" si="95"/>
        <v>6</v>
      </c>
      <c r="F258" s="63">
        <f t="shared" si="95"/>
        <v>0</v>
      </c>
      <c r="G258" s="63">
        <f t="shared" si="95"/>
        <v>0</v>
      </c>
      <c r="H258" s="63">
        <f t="shared" si="95"/>
        <v>1</v>
      </c>
      <c r="I258" s="63">
        <f t="shared" si="95"/>
        <v>1</v>
      </c>
      <c r="J258" s="63">
        <f t="shared" si="95"/>
        <v>6</v>
      </c>
      <c r="K258" s="63">
        <f t="shared" si="95"/>
        <v>0</v>
      </c>
      <c r="L258" s="63">
        <f t="shared" si="95"/>
        <v>23</v>
      </c>
      <c r="M258" s="63">
        <f t="shared" si="95"/>
        <v>4</v>
      </c>
      <c r="N258" s="63">
        <f t="shared" si="95"/>
        <v>8</v>
      </c>
      <c r="O258" s="63">
        <f t="shared" si="95"/>
        <v>3</v>
      </c>
      <c r="P258" s="63">
        <f t="shared" si="95"/>
        <v>5</v>
      </c>
      <c r="Q258" s="63">
        <f t="shared" si="95"/>
        <v>2</v>
      </c>
      <c r="R258" s="67">
        <f t="shared" si="95"/>
        <v>19</v>
      </c>
      <c r="S258" s="244">
        <f t="shared" si="83"/>
        <v>118</v>
      </c>
      <c r="T258" s="16"/>
      <c r="U258" s="2" t="s">
        <v>107</v>
      </c>
      <c r="Y258" s="2" t="s">
        <v>107</v>
      </c>
    </row>
    <row r="259" spans="1:25" x14ac:dyDescent="0.2">
      <c r="A259" s="17">
        <v>10</v>
      </c>
      <c r="B259" s="18" t="s">
        <v>14</v>
      </c>
      <c r="C259" s="66">
        <f t="shared" ref="C259" si="96">C232+C205+C179+C153</f>
        <v>0</v>
      </c>
      <c r="D259" s="63">
        <f t="shared" ref="D259:R259" si="97">D232+D205+D179+D153</f>
        <v>0</v>
      </c>
      <c r="E259" s="63">
        <f t="shared" si="97"/>
        <v>0</v>
      </c>
      <c r="F259" s="63">
        <f t="shared" si="97"/>
        <v>0</v>
      </c>
      <c r="G259" s="63">
        <f t="shared" si="97"/>
        <v>0</v>
      </c>
      <c r="H259" s="63">
        <f t="shared" si="97"/>
        <v>0</v>
      </c>
      <c r="I259" s="63">
        <f t="shared" si="97"/>
        <v>0</v>
      </c>
      <c r="J259" s="63">
        <f t="shared" si="97"/>
        <v>0</v>
      </c>
      <c r="K259" s="63">
        <f t="shared" si="97"/>
        <v>1</v>
      </c>
      <c r="L259" s="63">
        <f t="shared" si="97"/>
        <v>0</v>
      </c>
      <c r="M259" s="63">
        <f t="shared" si="97"/>
        <v>0</v>
      </c>
      <c r="N259" s="63">
        <f t="shared" si="97"/>
        <v>1</v>
      </c>
      <c r="O259" s="63">
        <f t="shared" si="97"/>
        <v>0</v>
      </c>
      <c r="P259" s="63">
        <f t="shared" si="97"/>
        <v>0</v>
      </c>
      <c r="Q259" s="63">
        <f t="shared" si="97"/>
        <v>0</v>
      </c>
      <c r="R259" s="67">
        <f t="shared" si="97"/>
        <v>1</v>
      </c>
      <c r="S259" s="244">
        <f t="shared" si="83"/>
        <v>3</v>
      </c>
      <c r="T259" s="16"/>
    </row>
    <row r="260" spans="1:25" ht="20.25" customHeight="1" x14ac:dyDescent="0.2">
      <c r="A260" s="17">
        <v>11</v>
      </c>
      <c r="B260" s="18" t="s">
        <v>15</v>
      </c>
      <c r="C260" s="66">
        <f t="shared" ref="C260" si="98">C233+C206+C180+C154</f>
        <v>0</v>
      </c>
      <c r="D260" s="63">
        <f t="shared" ref="D260:R260" si="99">D233+D206+D180+D154</f>
        <v>0</v>
      </c>
      <c r="E260" s="63">
        <f t="shared" si="99"/>
        <v>0</v>
      </c>
      <c r="F260" s="63">
        <f t="shared" si="99"/>
        <v>0</v>
      </c>
      <c r="G260" s="63">
        <f t="shared" si="99"/>
        <v>0</v>
      </c>
      <c r="H260" s="63">
        <f t="shared" si="99"/>
        <v>0</v>
      </c>
      <c r="I260" s="63">
        <f t="shared" si="99"/>
        <v>0</v>
      </c>
      <c r="J260" s="63">
        <f t="shared" si="99"/>
        <v>1</v>
      </c>
      <c r="K260" s="63">
        <f t="shared" si="99"/>
        <v>1</v>
      </c>
      <c r="L260" s="63">
        <f t="shared" si="99"/>
        <v>0</v>
      </c>
      <c r="M260" s="63">
        <f t="shared" si="99"/>
        <v>0</v>
      </c>
      <c r="N260" s="63">
        <f t="shared" si="99"/>
        <v>12</v>
      </c>
      <c r="O260" s="63">
        <f t="shared" si="99"/>
        <v>1</v>
      </c>
      <c r="P260" s="63">
        <f t="shared" si="99"/>
        <v>0</v>
      </c>
      <c r="Q260" s="63">
        <f t="shared" si="99"/>
        <v>0</v>
      </c>
      <c r="R260" s="67">
        <f t="shared" si="99"/>
        <v>6</v>
      </c>
      <c r="S260" s="244">
        <f t="shared" si="83"/>
        <v>21</v>
      </c>
      <c r="T260" s="16"/>
    </row>
    <row r="261" spans="1:25" x14ac:dyDescent="0.2">
      <c r="A261" s="17">
        <v>12</v>
      </c>
      <c r="B261" s="18" t="s">
        <v>16</v>
      </c>
      <c r="C261" s="66">
        <f t="shared" ref="C261" si="100">C234+C207+C181+C155</f>
        <v>7</v>
      </c>
      <c r="D261" s="63">
        <f t="shared" ref="D261:R261" si="101">D234+D207+D181+D155</f>
        <v>4</v>
      </c>
      <c r="E261" s="63">
        <f t="shared" si="101"/>
        <v>1</v>
      </c>
      <c r="F261" s="63">
        <f t="shared" si="101"/>
        <v>0</v>
      </c>
      <c r="G261" s="63">
        <f t="shared" si="101"/>
        <v>0</v>
      </c>
      <c r="H261" s="63">
        <f t="shared" si="101"/>
        <v>0</v>
      </c>
      <c r="I261" s="63">
        <f t="shared" si="101"/>
        <v>0</v>
      </c>
      <c r="J261" s="63">
        <f t="shared" si="101"/>
        <v>0</v>
      </c>
      <c r="K261" s="63">
        <f t="shared" si="101"/>
        <v>1</v>
      </c>
      <c r="L261" s="63">
        <f t="shared" si="101"/>
        <v>12</v>
      </c>
      <c r="M261" s="63">
        <f t="shared" si="101"/>
        <v>49</v>
      </c>
      <c r="N261" s="63">
        <f t="shared" si="101"/>
        <v>0</v>
      </c>
      <c r="O261" s="63">
        <f t="shared" si="101"/>
        <v>45</v>
      </c>
      <c r="P261" s="63">
        <f t="shared" si="101"/>
        <v>2</v>
      </c>
      <c r="Q261" s="63">
        <f t="shared" si="101"/>
        <v>2</v>
      </c>
      <c r="R261" s="67">
        <f t="shared" si="101"/>
        <v>24</v>
      </c>
      <c r="S261" s="244">
        <f t="shared" si="83"/>
        <v>147</v>
      </c>
      <c r="T261" s="16"/>
    </row>
    <row r="262" spans="1:25" x14ac:dyDescent="0.2">
      <c r="A262" s="17">
        <v>13</v>
      </c>
      <c r="B262" s="18" t="s">
        <v>17</v>
      </c>
      <c r="C262" s="66">
        <f t="shared" ref="C262" si="102">C235+C208+C182+C156</f>
        <v>4</v>
      </c>
      <c r="D262" s="63">
        <f t="shared" ref="D262:R262" si="103">D235+D208+D182+D156</f>
        <v>2</v>
      </c>
      <c r="E262" s="63">
        <f t="shared" si="103"/>
        <v>0</v>
      </c>
      <c r="F262" s="63">
        <f t="shared" si="103"/>
        <v>1</v>
      </c>
      <c r="G262" s="63">
        <f t="shared" si="103"/>
        <v>0</v>
      </c>
      <c r="H262" s="63">
        <f t="shared" si="103"/>
        <v>1</v>
      </c>
      <c r="I262" s="63">
        <f t="shared" si="103"/>
        <v>2</v>
      </c>
      <c r="J262" s="63">
        <f t="shared" si="103"/>
        <v>0</v>
      </c>
      <c r="K262" s="63">
        <f t="shared" si="103"/>
        <v>0</v>
      </c>
      <c r="L262" s="63">
        <f t="shared" si="103"/>
        <v>3</v>
      </c>
      <c r="M262" s="63">
        <f t="shared" si="103"/>
        <v>0</v>
      </c>
      <c r="N262" s="63">
        <f t="shared" si="103"/>
        <v>26</v>
      </c>
      <c r="O262" s="63">
        <f t="shared" si="103"/>
        <v>0</v>
      </c>
      <c r="P262" s="63">
        <f t="shared" si="103"/>
        <v>11</v>
      </c>
      <c r="Q262" s="63">
        <f t="shared" si="103"/>
        <v>3</v>
      </c>
      <c r="R262" s="67">
        <f t="shared" si="103"/>
        <v>7</v>
      </c>
      <c r="S262" s="244">
        <f t="shared" si="83"/>
        <v>60</v>
      </c>
      <c r="T262" s="16"/>
    </row>
    <row r="263" spans="1:25" x14ac:dyDescent="0.2">
      <c r="A263" s="17">
        <v>14</v>
      </c>
      <c r="B263" s="18" t="s">
        <v>18</v>
      </c>
      <c r="C263" s="66">
        <f t="shared" ref="C263" si="104">C236+C209+C183+C157</f>
        <v>13</v>
      </c>
      <c r="D263" s="63">
        <f t="shared" ref="D263:R263" si="105">D236+D209+D183+D157</f>
        <v>2</v>
      </c>
      <c r="E263" s="63">
        <f t="shared" si="105"/>
        <v>4</v>
      </c>
      <c r="F263" s="63">
        <f t="shared" si="105"/>
        <v>3</v>
      </c>
      <c r="G263" s="63">
        <f t="shared" si="105"/>
        <v>1</v>
      </c>
      <c r="H263" s="63">
        <f t="shared" si="105"/>
        <v>1</v>
      </c>
      <c r="I263" s="63">
        <f t="shared" si="105"/>
        <v>0</v>
      </c>
      <c r="J263" s="63">
        <f t="shared" si="105"/>
        <v>1</v>
      </c>
      <c r="K263" s="63">
        <f t="shared" si="105"/>
        <v>1</v>
      </c>
      <c r="L263" s="63">
        <f t="shared" si="105"/>
        <v>0</v>
      </c>
      <c r="M263" s="63">
        <f t="shared" si="105"/>
        <v>0</v>
      </c>
      <c r="N263" s="63">
        <f t="shared" si="105"/>
        <v>3</v>
      </c>
      <c r="O263" s="63">
        <f t="shared" si="105"/>
        <v>46</v>
      </c>
      <c r="P263" s="63">
        <f t="shared" si="105"/>
        <v>0</v>
      </c>
      <c r="Q263" s="63">
        <f t="shared" si="105"/>
        <v>37</v>
      </c>
      <c r="R263" s="67">
        <f t="shared" si="105"/>
        <v>14</v>
      </c>
      <c r="S263" s="244">
        <f t="shared" si="83"/>
        <v>126</v>
      </c>
      <c r="T263" s="16"/>
    </row>
    <row r="264" spans="1:25" ht="12.75" thickBot="1" x14ac:dyDescent="0.25">
      <c r="A264" s="19">
        <v>15</v>
      </c>
      <c r="B264" s="20" t="s">
        <v>19</v>
      </c>
      <c r="C264" s="75">
        <f t="shared" ref="C264" si="106">C237+C210+C184+C158</f>
        <v>2</v>
      </c>
      <c r="D264" s="76">
        <f t="shared" ref="D264:R264" si="107">D237+D210+D184+D158</f>
        <v>0</v>
      </c>
      <c r="E264" s="76">
        <f t="shared" si="107"/>
        <v>0</v>
      </c>
      <c r="F264" s="76">
        <f t="shared" si="107"/>
        <v>0</v>
      </c>
      <c r="G264" s="76">
        <f t="shared" si="107"/>
        <v>2</v>
      </c>
      <c r="H264" s="76">
        <f t="shared" si="107"/>
        <v>0</v>
      </c>
      <c r="I264" s="76">
        <f t="shared" si="107"/>
        <v>0</v>
      </c>
      <c r="J264" s="76">
        <f t="shared" si="107"/>
        <v>1</v>
      </c>
      <c r="K264" s="76">
        <f t="shared" si="107"/>
        <v>1</v>
      </c>
      <c r="L264" s="76">
        <f t="shared" si="107"/>
        <v>0</v>
      </c>
      <c r="M264" s="76">
        <f t="shared" si="107"/>
        <v>0</v>
      </c>
      <c r="N264" s="76">
        <f t="shared" si="107"/>
        <v>3</v>
      </c>
      <c r="O264" s="76">
        <f t="shared" si="107"/>
        <v>2</v>
      </c>
      <c r="P264" s="76">
        <f t="shared" si="107"/>
        <v>10</v>
      </c>
      <c r="Q264" s="76">
        <f t="shared" si="107"/>
        <v>0</v>
      </c>
      <c r="R264" s="77">
        <f t="shared" si="107"/>
        <v>6</v>
      </c>
      <c r="S264" s="245">
        <f t="shared" si="83"/>
        <v>27</v>
      </c>
      <c r="T264" s="16"/>
    </row>
    <row r="265" spans="1:25" s="26" customFormat="1" ht="27.75" customHeight="1" thickBot="1" x14ac:dyDescent="0.25">
      <c r="A265" s="21"/>
      <c r="B265" s="22" t="s">
        <v>150</v>
      </c>
      <c r="C265" s="70">
        <f>SUM(C250:C264)</f>
        <v>156</v>
      </c>
      <c r="D265" s="70">
        <f t="shared" ref="D265" si="108">SUM(D250:D264)</f>
        <v>261</v>
      </c>
      <c r="E265" s="70">
        <f t="shared" ref="E265" si="109">SUM(E250:E264)</f>
        <v>182</v>
      </c>
      <c r="F265" s="70">
        <f t="shared" ref="F265" si="110">SUM(F250:F264)</f>
        <v>240</v>
      </c>
      <c r="G265" s="70">
        <f t="shared" ref="G265" si="111">SUM(G250:G264)</f>
        <v>149</v>
      </c>
      <c r="H265" s="70">
        <f t="shared" ref="H265" si="112">SUM(H250:H264)</f>
        <v>168</v>
      </c>
      <c r="I265" s="70">
        <f t="shared" ref="I265" si="113">SUM(I250:I264)</f>
        <v>235</v>
      </c>
      <c r="J265" s="70">
        <f t="shared" ref="J265" si="114">SUM(J250:J264)</f>
        <v>220</v>
      </c>
      <c r="K265" s="70">
        <f t="shared" ref="K265" si="115">SUM(K250:K264)</f>
        <v>112</v>
      </c>
      <c r="L265" s="70">
        <f t="shared" ref="L265" si="116">SUM(L250:L264)</f>
        <v>75</v>
      </c>
      <c r="M265" s="70">
        <f t="shared" ref="M265" si="117">SUM(M250:M264)</f>
        <v>86</v>
      </c>
      <c r="N265" s="70">
        <f t="shared" ref="N265" si="118">SUM(N250:N264)</f>
        <v>170</v>
      </c>
      <c r="O265" s="70">
        <f t="shared" ref="O265" si="119">SUM(O250:O264)</f>
        <v>208</v>
      </c>
      <c r="P265" s="70">
        <f t="shared" ref="P265" si="120">SUM(P250:P264)</f>
        <v>138</v>
      </c>
      <c r="Q265" s="70">
        <f t="shared" ref="Q265" si="121">SUM(Q250:Q264)</f>
        <v>98</v>
      </c>
      <c r="R265" s="70">
        <f t="shared" ref="R265" si="122">SUM(R250:R264)</f>
        <v>272</v>
      </c>
      <c r="S265" s="37">
        <f t="shared" ref="S265" si="123">SUM(S250:S264)</f>
        <v>2770</v>
      </c>
    </row>
    <row r="266" spans="1:25" s="26" customFormat="1" ht="27.75" customHeight="1" thickBot="1" x14ac:dyDescent="0.25">
      <c r="A266" s="21"/>
      <c r="B266" s="22" t="s">
        <v>147</v>
      </c>
      <c r="C266" s="70">
        <v>211</v>
      </c>
      <c r="D266" s="70">
        <v>322</v>
      </c>
      <c r="E266" s="70">
        <v>270</v>
      </c>
      <c r="F266" s="70">
        <v>203</v>
      </c>
      <c r="G266" s="70">
        <v>215</v>
      </c>
      <c r="H266" s="70">
        <v>198</v>
      </c>
      <c r="I266" s="70">
        <v>287</v>
      </c>
      <c r="J266" s="70">
        <v>231</v>
      </c>
      <c r="K266" s="70">
        <v>174</v>
      </c>
      <c r="L266" s="70">
        <v>87</v>
      </c>
      <c r="M266" s="70">
        <v>97</v>
      </c>
      <c r="N266" s="70">
        <v>161</v>
      </c>
      <c r="O266" s="70">
        <v>212</v>
      </c>
      <c r="P266" s="70">
        <v>142</v>
      </c>
      <c r="Q266" s="70">
        <v>78</v>
      </c>
      <c r="R266" s="263">
        <v>360</v>
      </c>
      <c r="S266" s="37">
        <v>3248</v>
      </c>
    </row>
    <row r="267" spans="1:25" s="26" customFormat="1" ht="27.75" customHeight="1" thickBot="1" x14ac:dyDescent="0.25">
      <c r="A267" s="21"/>
      <c r="B267" s="22" t="s">
        <v>128</v>
      </c>
      <c r="C267" s="24">
        <v>187</v>
      </c>
      <c r="D267" s="24">
        <v>247</v>
      </c>
      <c r="E267" s="24">
        <v>222</v>
      </c>
      <c r="F267" s="24">
        <v>200</v>
      </c>
      <c r="G267" s="24">
        <v>139</v>
      </c>
      <c r="H267" s="24">
        <v>174</v>
      </c>
      <c r="I267" s="24">
        <v>234</v>
      </c>
      <c r="J267" s="24">
        <v>219</v>
      </c>
      <c r="K267" s="24">
        <v>148</v>
      </c>
      <c r="L267" s="24">
        <v>67</v>
      </c>
      <c r="M267" s="24">
        <v>58</v>
      </c>
      <c r="N267" s="24">
        <v>112</v>
      </c>
      <c r="O267" s="24">
        <v>175</v>
      </c>
      <c r="P267" s="24">
        <v>92</v>
      </c>
      <c r="Q267" s="24">
        <v>84</v>
      </c>
      <c r="R267" s="28">
        <v>265</v>
      </c>
      <c r="S267" s="28">
        <v>2623</v>
      </c>
      <c r="T267" s="25"/>
    </row>
    <row r="268" spans="1:25" s="26" customFormat="1" ht="27.75" customHeight="1" thickBot="1" x14ac:dyDescent="0.25">
      <c r="A268" s="21"/>
      <c r="B268" s="22" t="s">
        <v>108</v>
      </c>
      <c r="C268" s="24">
        <v>226</v>
      </c>
      <c r="D268" s="24">
        <v>227</v>
      </c>
      <c r="E268" s="24">
        <v>214</v>
      </c>
      <c r="F268" s="24">
        <v>208</v>
      </c>
      <c r="G268" s="24">
        <v>219</v>
      </c>
      <c r="H268" s="24">
        <v>193</v>
      </c>
      <c r="I268" s="24">
        <v>325</v>
      </c>
      <c r="J268" s="24">
        <v>253</v>
      </c>
      <c r="K268" s="24">
        <v>173</v>
      </c>
      <c r="L268" s="24">
        <v>87</v>
      </c>
      <c r="M268" s="24">
        <v>65</v>
      </c>
      <c r="N268" s="24">
        <v>127</v>
      </c>
      <c r="O268" s="24">
        <v>209</v>
      </c>
      <c r="P268" s="24">
        <v>148</v>
      </c>
      <c r="Q268" s="24">
        <v>83</v>
      </c>
      <c r="R268" s="28">
        <v>504</v>
      </c>
      <c r="S268" s="28">
        <v>3261</v>
      </c>
      <c r="T268" s="25"/>
    </row>
    <row r="269" spans="1:25" s="26" customFormat="1" ht="27.75" customHeight="1" thickBot="1" x14ac:dyDescent="0.25">
      <c r="A269" s="21"/>
      <c r="B269" s="22" t="s">
        <v>24</v>
      </c>
      <c r="C269" s="24">
        <v>191</v>
      </c>
      <c r="D269" s="24">
        <v>234</v>
      </c>
      <c r="E269" s="24">
        <v>254</v>
      </c>
      <c r="F269" s="24">
        <v>200</v>
      </c>
      <c r="G269" s="24">
        <v>216</v>
      </c>
      <c r="H269" s="24">
        <v>223</v>
      </c>
      <c r="I269" s="24">
        <v>343</v>
      </c>
      <c r="J269" s="24">
        <v>274</v>
      </c>
      <c r="K269" s="24">
        <v>162</v>
      </c>
      <c r="L269" s="24">
        <v>72</v>
      </c>
      <c r="M269" s="24">
        <v>78</v>
      </c>
      <c r="N269" s="24">
        <v>145</v>
      </c>
      <c r="O269" s="24">
        <v>224</v>
      </c>
      <c r="P269" s="24">
        <v>128</v>
      </c>
      <c r="Q269" s="24">
        <v>90</v>
      </c>
      <c r="R269" s="28">
        <v>466</v>
      </c>
      <c r="S269" s="28">
        <v>3300</v>
      </c>
      <c r="T269" s="25"/>
    </row>
    <row r="270" spans="1:25" x14ac:dyDescent="0.2">
      <c r="A270" s="29" t="s">
        <v>22</v>
      </c>
      <c r="C270" s="16"/>
      <c r="D270" s="16"/>
      <c r="E270" s="16"/>
      <c r="F270" s="16"/>
      <c r="G270" s="38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</row>
    <row r="271" spans="1:25" x14ac:dyDescent="0.2">
      <c r="C271" s="16"/>
      <c r="D271" s="16"/>
      <c r="E271" s="16"/>
      <c r="F271" s="16"/>
      <c r="G271" s="38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</row>
    <row r="272" spans="1:25" x14ac:dyDescent="0.2">
      <c r="C272" s="16"/>
      <c r="D272" s="16"/>
      <c r="E272" s="16"/>
      <c r="F272" s="16"/>
      <c r="G272" s="38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</row>
    <row r="273" spans="3:20" ht="18.75" customHeight="1" x14ac:dyDescent="0.2">
      <c r="C273" s="16"/>
      <c r="D273" s="16"/>
      <c r="E273" s="16"/>
      <c r="F273" s="16"/>
      <c r="G273" s="38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</row>
    <row r="274" spans="3:20" x14ac:dyDescent="0.2">
      <c r="C274" s="16"/>
      <c r="D274" s="16"/>
      <c r="E274" s="16"/>
      <c r="F274" s="16"/>
      <c r="G274" s="38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</row>
    <row r="275" spans="3:20" x14ac:dyDescent="0.2">
      <c r="C275" s="16"/>
      <c r="D275" s="16"/>
      <c r="E275" s="16"/>
      <c r="F275" s="16"/>
      <c r="G275" s="38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</row>
    <row r="276" spans="3:20" x14ac:dyDescent="0.2">
      <c r="C276" s="16"/>
      <c r="D276" s="16"/>
      <c r="E276" s="16"/>
      <c r="F276" s="16"/>
      <c r="G276" s="38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</row>
    <row r="283" spans="3:20" x14ac:dyDescent="0.2">
      <c r="G283" s="3" t="s">
        <v>107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10:B10"/>
    <mergeCell ref="C10:S10"/>
    <mergeCell ref="A11:B11"/>
    <mergeCell ref="C11:S11"/>
    <mergeCell ref="A36:B36"/>
    <mergeCell ref="C36:S36"/>
    <mergeCell ref="A37:B37"/>
    <mergeCell ref="C37:S37"/>
    <mergeCell ref="A62:B62"/>
    <mergeCell ref="C62:S62"/>
    <mergeCell ref="A63:B63"/>
    <mergeCell ref="C63:S63"/>
    <mergeCell ref="A88:B88"/>
    <mergeCell ref="C88:S88"/>
    <mergeCell ref="A89:B89"/>
    <mergeCell ref="C89:S89"/>
    <mergeCell ref="A115:B115"/>
    <mergeCell ref="C115:S115"/>
    <mergeCell ref="A116:B116"/>
    <mergeCell ref="C116:S116"/>
    <mergeCell ref="A141:B141"/>
    <mergeCell ref="C141:S141"/>
    <mergeCell ref="A142:B142"/>
    <mergeCell ref="C142:S142"/>
    <mergeCell ref="A167:B167"/>
    <mergeCell ref="C167:S167"/>
    <mergeCell ref="A168:B168"/>
    <mergeCell ref="C168:S168"/>
    <mergeCell ref="A193:B193"/>
    <mergeCell ref="C193:S193"/>
    <mergeCell ref="A247:B247"/>
    <mergeCell ref="C247:S247"/>
    <mergeCell ref="A248:B248"/>
    <mergeCell ref="C248:S248"/>
    <mergeCell ref="A194:B194"/>
    <mergeCell ref="C194:S194"/>
    <mergeCell ref="A220:B220"/>
    <mergeCell ref="C220:S220"/>
    <mergeCell ref="A221:B221"/>
    <mergeCell ref="C221:S221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scale="83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4.85546875" style="185" customWidth="1"/>
    <col min="2" max="2" width="22" style="101" bestFit="1" customWidth="1"/>
    <col min="3" max="3" width="8" style="101" customWidth="1"/>
    <col min="4" max="4" width="7.7109375" style="101" customWidth="1"/>
    <col min="5" max="32" width="8" style="101" customWidth="1"/>
    <col min="33" max="33" width="11.42578125" style="101" customWidth="1"/>
    <col min="34" max="16384" width="11.42578125" style="101"/>
  </cols>
  <sheetData>
    <row r="1" spans="1:32" x14ac:dyDescent="0.2">
      <c r="A1" s="99" t="s">
        <v>29</v>
      </c>
      <c r="B1" s="100"/>
    </row>
    <row r="2" spans="1:32" x14ac:dyDescent="0.2">
      <c r="A2" s="102" t="s">
        <v>0</v>
      </c>
    </row>
    <row r="3" spans="1:32" x14ac:dyDescent="0.2">
      <c r="A3" s="98" t="s">
        <v>146</v>
      </c>
      <c r="B3" s="78"/>
      <c r="C3" s="78"/>
      <c r="D3" s="78"/>
    </row>
    <row r="4" spans="1:32" x14ac:dyDescent="0.2">
      <c r="A4" s="102" t="s">
        <v>64</v>
      </c>
    </row>
    <row r="5" spans="1:32" x14ac:dyDescent="0.2">
      <c r="A5" s="102" t="s">
        <v>131</v>
      </c>
    </row>
    <row r="6" spans="1:32" s="104" customFormat="1" ht="26.25" customHeight="1" thickBot="1" x14ac:dyDescent="0.25">
      <c r="A6" s="103" t="s">
        <v>64</v>
      </c>
      <c r="I6" s="104" t="s">
        <v>107</v>
      </c>
      <c r="N6" s="104" t="s">
        <v>107</v>
      </c>
    </row>
    <row r="7" spans="1:32" s="104" customFormat="1" ht="26.25" customHeight="1" thickBot="1" x14ac:dyDescent="0.25">
      <c r="A7" s="105"/>
      <c r="B7" s="106"/>
      <c r="C7" s="261" t="s">
        <v>113</v>
      </c>
      <c r="D7" s="261"/>
      <c r="E7" s="261"/>
      <c r="F7" s="261"/>
      <c r="G7" s="261"/>
      <c r="H7" s="261"/>
      <c r="I7" s="261" t="s">
        <v>114</v>
      </c>
      <c r="J7" s="261"/>
      <c r="K7" s="261"/>
      <c r="L7" s="261"/>
      <c r="M7" s="261"/>
      <c r="N7" s="261"/>
      <c r="O7" s="261" t="s">
        <v>115</v>
      </c>
      <c r="P7" s="261"/>
      <c r="Q7" s="261"/>
      <c r="R7" s="261"/>
      <c r="S7" s="261"/>
      <c r="T7" s="261"/>
      <c r="U7" s="261" t="s">
        <v>116</v>
      </c>
      <c r="V7" s="261"/>
      <c r="W7" s="261"/>
      <c r="X7" s="261"/>
      <c r="Y7" s="261"/>
      <c r="Z7" s="261"/>
      <c r="AA7" s="261" t="s">
        <v>65</v>
      </c>
      <c r="AB7" s="261"/>
      <c r="AC7" s="261"/>
      <c r="AD7" s="261"/>
      <c r="AE7" s="261"/>
      <c r="AF7" s="261"/>
    </row>
    <row r="8" spans="1:32" s="104" customFormat="1" ht="114" customHeight="1" thickBot="1" x14ac:dyDescent="0.25">
      <c r="A8" s="107" t="s">
        <v>3</v>
      </c>
      <c r="B8" s="108" t="s">
        <v>4</v>
      </c>
      <c r="C8" s="107" t="s">
        <v>66</v>
      </c>
      <c r="D8" s="109" t="s">
        <v>117</v>
      </c>
      <c r="E8" s="109" t="s">
        <v>118</v>
      </c>
      <c r="F8" s="110" t="s">
        <v>67</v>
      </c>
      <c r="G8" s="110" t="s">
        <v>68</v>
      </c>
      <c r="H8" s="107" t="s">
        <v>69</v>
      </c>
      <c r="I8" s="107" t="s">
        <v>66</v>
      </c>
      <c r="J8" s="109" t="s">
        <v>117</v>
      </c>
      <c r="K8" s="109" t="s">
        <v>118</v>
      </c>
      <c r="L8" s="110" t="s">
        <v>67</v>
      </c>
      <c r="M8" s="110" t="s">
        <v>68</v>
      </c>
      <c r="N8" s="107" t="s">
        <v>69</v>
      </c>
      <c r="O8" s="107" t="s">
        <v>66</v>
      </c>
      <c r="P8" s="109" t="s">
        <v>117</v>
      </c>
      <c r="Q8" s="109" t="s">
        <v>118</v>
      </c>
      <c r="R8" s="110" t="s">
        <v>67</v>
      </c>
      <c r="S8" s="110" t="s">
        <v>68</v>
      </c>
      <c r="T8" s="107" t="s">
        <v>69</v>
      </c>
      <c r="U8" s="107" t="s">
        <v>66</v>
      </c>
      <c r="V8" s="109" t="s">
        <v>117</v>
      </c>
      <c r="W8" s="109" t="s">
        <v>118</v>
      </c>
      <c r="X8" s="110" t="s">
        <v>67</v>
      </c>
      <c r="Y8" s="110" t="s">
        <v>68</v>
      </c>
      <c r="Z8" s="107" t="s">
        <v>69</v>
      </c>
      <c r="AA8" s="107" t="s">
        <v>66</v>
      </c>
      <c r="AB8" s="109" t="s">
        <v>117</v>
      </c>
      <c r="AC8" s="109" t="s">
        <v>118</v>
      </c>
      <c r="AD8" s="110" t="s">
        <v>67</v>
      </c>
      <c r="AE8" s="110" t="s">
        <v>68</v>
      </c>
      <c r="AF8" s="111" t="s">
        <v>69</v>
      </c>
    </row>
    <row r="9" spans="1:32" ht="15" customHeight="1" x14ac:dyDescent="0.2">
      <c r="A9" s="112">
        <v>1</v>
      </c>
      <c r="B9" s="113" t="s">
        <v>5</v>
      </c>
      <c r="C9" s="114">
        <v>167</v>
      </c>
      <c r="D9" s="115">
        <v>8</v>
      </c>
      <c r="E9" s="115">
        <v>159</v>
      </c>
      <c r="F9" s="116">
        <v>5</v>
      </c>
      <c r="G9" s="116">
        <v>5</v>
      </c>
      <c r="H9" s="117">
        <v>10</v>
      </c>
      <c r="I9" s="114">
        <v>157</v>
      </c>
      <c r="J9" s="115">
        <v>43</v>
      </c>
      <c r="K9" s="115">
        <v>114</v>
      </c>
      <c r="L9" s="116">
        <v>69</v>
      </c>
      <c r="M9" s="116">
        <v>45</v>
      </c>
      <c r="N9" s="117">
        <v>114</v>
      </c>
      <c r="O9" s="114">
        <v>79</v>
      </c>
      <c r="P9" s="115">
        <v>35</v>
      </c>
      <c r="Q9" s="115">
        <v>44</v>
      </c>
      <c r="R9" s="116">
        <v>53</v>
      </c>
      <c r="S9" s="116">
        <v>14</v>
      </c>
      <c r="T9" s="117">
        <v>67</v>
      </c>
      <c r="U9" s="118">
        <v>0</v>
      </c>
      <c r="V9" s="119">
        <v>0</v>
      </c>
      <c r="W9" s="119">
        <v>0</v>
      </c>
      <c r="X9" s="119">
        <v>0</v>
      </c>
      <c r="Y9" s="119">
        <v>0</v>
      </c>
      <c r="Z9" s="120">
        <v>0</v>
      </c>
      <c r="AA9" s="118">
        <v>403</v>
      </c>
      <c r="AB9" s="119">
        <v>86</v>
      </c>
      <c r="AC9" s="119">
        <v>317</v>
      </c>
      <c r="AD9" s="119">
        <v>127</v>
      </c>
      <c r="AE9" s="119">
        <v>64</v>
      </c>
      <c r="AF9" s="121">
        <v>191</v>
      </c>
    </row>
    <row r="10" spans="1:32" ht="12.75" customHeight="1" x14ac:dyDescent="0.2">
      <c r="A10" s="122">
        <v>2</v>
      </c>
      <c r="B10" s="123" t="s">
        <v>6</v>
      </c>
      <c r="C10" s="124">
        <v>185</v>
      </c>
      <c r="D10" s="125">
        <v>6</v>
      </c>
      <c r="E10" s="125">
        <v>179</v>
      </c>
      <c r="F10" s="126">
        <v>4</v>
      </c>
      <c r="G10" s="126">
        <v>3</v>
      </c>
      <c r="H10" s="127">
        <v>7</v>
      </c>
      <c r="I10" s="124">
        <v>154</v>
      </c>
      <c r="J10" s="125">
        <v>56</v>
      </c>
      <c r="K10" s="125">
        <v>98</v>
      </c>
      <c r="L10" s="126">
        <v>104</v>
      </c>
      <c r="M10" s="126">
        <v>30</v>
      </c>
      <c r="N10" s="127">
        <v>134</v>
      </c>
      <c r="O10" s="124">
        <v>34</v>
      </c>
      <c r="P10" s="125">
        <v>11</v>
      </c>
      <c r="Q10" s="125">
        <v>23</v>
      </c>
      <c r="R10" s="126">
        <v>43</v>
      </c>
      <c r="S10" s="126">
        <v>8</v>
      </c>
      <c r="T10" s="127">
        <v>51</v>
      </c>
      <c r="U10" s="128">
        <v>0</v>
      </c>
      <c r="V10" s="129">
        <v>0</v>
      </c>
      <c r="W10" s="129">
        <v>0</v>
      </c>
      <c r="X10" s="129">
        <v>0</v>
      </c>
      <c r="Y10" s="129">
        <v>0</v>
      </c>
      <c r="Z10" s="130">
        <v>0</v>
      </c>
      <c r="AA10" s="128">
        <v>373</v>
      </c>
      <c r="AB10" s="129">
        <v>73</v>
      </c>
      <c r="AC10" s="129">
        <v>300</v>
      </c>
      <c r="AD10" s="129">
        <v>151</v>
      </c>
      <c r="AE10" s="129">
        <v>41</v>
      </c>
      <c r="AF10" s="131">
        <v>192</v>
      </c>
    </row>
    <row r="11" spans="1:32" x14ac:dyDescent="0.2">
      <c r="A11" s="122">
        <v>3</v>
      </c>
      <c r="B11" s="123" t="s">
        <v>7</v>
      </c>
      <c r="C11" s="124">
        <v>173</v>
      </c>
      <c r="D11" s="125">
        <v>0</v>
      </c>
      <c r="E11" s="125">
        <v>173</v>
      </c>
      <c r="F11" s="126">
        <v>2</v>
      </c>
      <c r="G11" s="126">
        <v>2</v>
      </c>
      <c r="H11" s="127">
        <v>4</v>
      </c>
      <c r="I11" s="124">
        <v>64</v>
      </c>
      <c r="J11" s="125">
        <v>15</v>
      </c>
      <c r="K11" s="125">
        <v>49</v>
      </c>
      <c r="L11" s="126">
        <v>51</v>
      </c>
      <c r="M11" s="126">
        <v>30</v>
      </c>
      <c r="N11" s="127">
        <v>81</v>
      </c>
      <c r="O11" s="124">
        <v>8</v>
      </c>
      <c r="P11" s="125">
        <v>4</v>
      </c>
      <c r="Q11" s="125">
        <v>4</v>
      </c>
      <c r="R11" s="126">
        <v>20</v>
      </c>
      <c r="S11" s="126">
        <v>6</v>
      </c>
      <c r="T11" s="127">
        <v>26</v>
      </c>
      <c r="U11" s="128">
        <v>0</v>
      </c>
      <c r="V11" s="129">
        <v>0</v>
      </c>
      <c r="W11" s="129">
        <v>0</v>
      </c>
      <c r="X11" s="129">
        <v>0</v>
      </c>
      <c r="Y11" s="129">
        <v>0</v>
      </c>
      <c r="Z11" s="130">
        <v>0</v>
      </c>
      <c r="AA11" s="128">
        <v>245</v>
      </c>
      <c r="AB11" s="129">
        <v>19</v>
      </c>
      <c r="AC11" s="129">
        <v>226</v>
      </c>
      <c r="AD11" s="129">
        <v>73</v>
      </c>
      <c r="AE11" s="129">
        <v>38</v>
      </c>
      <c r="AF11" s="131">
        <v>111</v>
      </c>
    </row>
    <row r="12" spans="1:32" x14ac:dyDescent="0.2">
      <c r="A12" s="122">
        <v>4</v>
      </c>
      <c r="B12" s="123" t="s">
        <v>8</v>
      </c>
      <c r="C12" s="124">
        <v>147</v>
      </c>
      <c r="D12" s="125">
        <v>0</v>
      </c>
      <c r="E12" s="125">
        <v>147</v>
      </c>
      <c r="F12" s="126">
        <v>10</v>
      </c>
      <c r="G12" s="126">
        <v>4</v>
      </c>
      <c r="H12" s="127">
        <v>14</v>
      </c>
      <c r="I12" s="124">
        <v>31</v>
      </c>
      <c r="J12" s="125">
        <v>5</v>
      </c>
      <c r="K12" s="125">
        <v>26</v>
      </c>
      <c r="L12" s="126">
        <v>22</v>
      </c>
      <c r="M12" s="126">
        <v>27</v>
      </c>
      <c r="N12" s="127">
        <v>49</v>
      </c>
      <c r="O12" s="124">
        <v>8</v>
      </c>
      <c r="P12" s="125">
        <v>1</v>
      </c>
      <c r="Q12" s="125">
        <v>7</v>
      </c>
      <c r="R12" s="126">
        <v>17</v>
      </c>
      <c r="S12" s="126">
        <v>16</v>
      </c>
      <c r="T12" s="127">
        <v>33</v>
      </c>
      <c r="U12" s="128">
        <v>0</v>
      </c>
      <c r="V12" s="129">
        <v>0</v>
      </c>
      <c r="W12" s="129">
        <v>0</v>
      </c>
      <c r="X12" s="129">
        <v>0</v>
      </c>
      <c r="Y12" s="129">
        <v>0</v>
      </c>
      <c r="Z12" s="130">
        <v>0</v>
      </c>
      <c r="AA12" s="128">
        <v>186</v>
      </c>
      <c r="AB12" s="129">
        <v>6</v>
      </c>
      <c r="AC12" s="129">
        <v>180</v>
      </c>
      <c r="AD12" s="129">
        <v>49</v>
      </c>
      <c r="AE12" s="129">
        <v>47</v>
      </c>
      <c r="AF12" s="131">
        <v>96</v>
      </c>
    </row>
    <row r="13" spans="1:32" x14ac:dyDescent="0.2">
      <c r="A13" s="122">
        <v>5</v>
      </c>
      <c r="B13" s="123" t="s">
        <v>9</v>
      </c>
      <c r="C13" s="124">
        <v>156</v>
      </c>
      <c r="D13" s="125">
        <v>2</v>
      </c>
      <c r="E13" s="125">
        <v>154</v>
      </c>
      <c r="F13" s="126">
        <v>0</v>
      </c>
      <c r="G13" s="126">
        <v>0</v>
      </c>
      <c r="H13" s="127">
        <v>0</v>
      </c>
      <c r="I13" s="124">
        <v>97</v>
      </c>
      <c r="J13" s="125">
        <v>12</v>
      </c>
      <c r="K13" s="125">
        <v>85</v>
      </c>
      <c r="L13" s="126">
        <v>45</v>
      </c>
      <c r="M13" s="126">
        <v>39</v>
      </c>
      <c r="N13" s="127">
        <v>84</v>
      </c>
      <c r="O13" s="124">
        <v>28</v>
      </c>
      <c r="P13" s="125">
        <v>2</v>
      </c>
      <c r="Q13" s="125">
        <v>26</v>
      </c>
      <c r="R13" s="126">
        <v>33</v>
      </c>
      <c r="S13" s="126">
        <v>25</v>
      </c>
      <c r="T13" s="127">
        <v>58</v>
      </c>
      <c r="U13" s="128">
        <v>0</v>
      </c>
      <c r="V13" s="129">
        <v>0</v>
      </c>
      <c r="W13" s="129">
        <v>0</v>
      </c>
      <c r="X13" s="129">
        <v>0</v>
      </c>
      <c r="Y13" s="129">
        <v>0</v>
      </c>
      <c r="Z13" s="130">
        <v>0</v>
      </c>
      <c r="AA13" s="128">
        <v>281</v>
      </c>
      <c r="AB13" s="129">
        <v>16</v>
      </c>
      <c r="AC13" s="129">
        <v>265</v>
      </c>
      <c r="AD13" s="129">
        <v>78</v>
      </c>
      <c r="AE13" s="129">
        <v>64</v>
      </c>
      <c r="AF13" s="131">
        <v>142</v>
      </c>
    </row>
    <row r="14" spans="1:32" ht="20.25" customHeight="1" x14ac:dyDescent="0.2">
      <c r="A14" s="122">
        <v>6</v>
      </c>
      <c r="B14" s="123" t="s">
        <v>10</v>
      </c>
      <c r="C14" s="124">
        <v>98</v>
      </c>
      <c r="D14" s="125">
        <v>3</v>
      </c>
      <c r="E14" s="125">
        <v>95</v>
      </c>
      <c r="F14" s="132">
        <v>1</v>
      </c>
      <c r="G14" s="132">
        <v>4</v>
      </c>
      <c r="H14" s="127">
        <v>5</v>
      </c>
      <c r="I14" s="124">
        <v>48</v>
      </c>
      <c r="J14" s="125">
        <v>12</v>
      </c>
      <c r="K14" s="125">
        <v>36</v>
      </c>
      <c r="L14" s="132">
        <v>42</v>
      </c>
      <c r="M14" s="132">
        <v>53</v>
      </c>
      <c r="N14" s="127">
        <v>95</v>
      </c>
      <c r="O14" s="124">
        <v>9</v>
      </c>
      <c r="P14" s="125">
        <v>1</v>
      </c>
      <c r="Q14" s="125">
        <v>8</v>
      </c>
      <c r="R14" s="132">
        <v>35</v>
      </c>
      <c r="S14" s="132">
        <v>29</v>
      </c>
      <c r="T14" s="127">
        <v>64</v>
      </c>
      <c r="U14" s="128">
        <v>0</v>
      </c>
      <c r="V14" s="133">
        <v>0</v>
      </c>
      <c r="W14" s="133">
        <v>0</v>
      </c>
      <c r="X14" s="133">
        <v>0</v>
      </c>
      <c r="Y14" s="133">
        <v>0</v>
      </c>
      <c r="Z14" s="130">
        <v>0</v>
      </c>
      <c r="AA14" s="128">
        <v>155</v>
      </c>
      <c r="AB14" s="133">
        <v>16</v>
      </c>
      <c r="AC14" s="133">
        <v>139</v>
      </c>
      <c r="AD14" s="133">
        <v>78</v>
      </c>
      <c r="AE14" s="133">
        <v>86</v>
      </c>
      <c r="AF14" s="131">
        <v>164</v>
      </c>
    </row>
    <row r="15" spans="1:32" x14ac:dyDescent="0.2">
      <c r="A15" s="122">
        <v>7</v>
      </c>
      <c r="B15" s="123" t="s">
        <v>11</v>
      </c>
      <c r="C15" s="124">
        <v>146</v>
      </c>
      <c r="D15" s="125">
        <v>2</v>
      </c>
      <c r="E15" s="125">
        <v>144</v>
      </c>
      <c r="F15" s="126">
        <v>1</v>
      </c>
      <c r="G15" s="126">
        <v>6</v>
      </c>
      <c r="H15" s="127">
        <v>7</v>
      </c>
      <c r="I15" s="124">
        <v>94</v>
      </c>
      <c r="J15" s="125">
        <v>20</v>
      </c>
      <c r="K15" s="125">
        <v>74</v>
      </c>
      <c r="L15" s="126">
        <v>86</v>
      </c>
      <c r="M15" s="126">
        <v>104</v>
      </c>
      <c r="N15" s="127">
        <v>190</v>
      </c>
      <c r="O15" s="124">
        <v>20</v>
      </c>
      <c r="P15" s="125">
        <v>7</v>
      </c>
      <c r="Q15" s="125">
        <v>13</v>
      </c>
      <c r="R15" s="126">
        <v>72</v>
      </c>
      <c r="S15" s="126">
        <v>49</v>
      </c>
      <c r="T15" s="127">
        <v>121</v>
      </c>
      <c r="U15" s="128">
        <v>0</v>
      </c>
      <c r="V15" s="129">
        <v>0</v>
      </c>
      <c r="W15" s="129">
        <v>0</v>
      </c>
      <c r="X15" s="129">
        <v>0</v>
      </c>
      <c r="Y15" s="129">
        <v>0</v>
      </c>
      <c r="Z15" s="130">
        <v>0</v>
      </c>
      <c r="AA15" s="128">
        <v>260</v>
      </c>
      <c r="AB15" s="129">
        <v>29</v>
      </c>
      <c r="AC15" s="129">
        <v>231</v>
      </c>
      <c r="AD15" s="129">
        <v>159</v>
      </c>
      <c r="AE15" s="129">
        <v>159</v>
      </c>
      <c r="AF15" s="131">
        <v>318</v>
      </c>
    </row>
    <row r="16" spans="1:32" x14ac:dyDescent="0.2">
      <c r="A16" s="122">
        <v>8</v>
      </c>
      <c r="B16" s="123" t="s">
        <v>12</v>
      </c>
      <c r="C16" s="124">
        <v>157</v>
      </c>
      <c r="D16" s="125">
        <v>0</v>
      </c>
      <c r="E16" s="125">
        <v>157</v>
      </c>
      <c r="F16" s="126">
        <v>1</v>
      </c>
      <c r="G16" s="126">
        <v>15</v>
      </c>
      <c r="H16" s="127">
        <v>16</v>
      </c>
      <c r="I16" s="124">
        <v>74</v>
      </c>
      <c r="J16" s="125">
        <v>9</v>
      </c>
      <c r="K16" s="125">
        <v>65</v>
      </c>
      <c r="L16" s="126">
        <v>55</v>
      </c>
      <c r="M16" s="126">
        <v>67</v>
      </c>
      <c r="N16" s="127">
        <v>122</v>
      </c>
      <c r="O16" s="124">
        <v>17</v>
      </c>
      <c r="P16" s="125">
        <v>6</v>
      </c>
      <c r="Q16" s="125">
        <v>11</v>
      </c>
      <c r="R16" s="126">
        <v>64</v>
      </c>
      <c r="S16" s="126">
        <v>46</v>
      </c>
      <c r="T16" s="127">
        <v>110</v>
      </c>
      <c r="U16" s="128">
        <v>0</v>
      </c>
      <c r="V16" s="129">
        <v>0</v>
      </c>
      <c r="W16" s="129">
        <v>0</v>
      </c>
      <c r="X16" s="129">
        <v>0</v>
      </c>
      <c r="Y16" s="129">
        <v>0</v>
      </c>
      <c r="Z16" s="130">
        <v>0</v>
      </c>
      <c r="AA16" s="128">
        <v>248</v>
      </c>
      <c r="AB16" s="129">
        <v>15</v>
      </c>
      <c r="AC16" s="129">
        <v>233</v>
      </c>
      <c r="AD16" s="129">
        <v>120</v>
      </c>
      <c r="AE16" s="129">
        <v>128</v>
      </c>
      <c r="AF16" s="131">
        <v>248</v>
      </c>
    </row>
    <row r="17" spans="1:32" x14ac:dyDescent="0.2">
      <c r="A17" s="122">
        <v>9</v>
      </c>
      <c r="B17" s="123" t="s">
        <v>13</v>
      </c>
      <c r="C17" s="124">
        <v>91</v>
      </c>
      <c r="D17" s="125">
        <v>3</v>
      </c>
      <c r="E17" s="125">
        <v>88</v>
      </c>
      <c r="F17" s="126">
        <v>0</v>
      </c>
      <c r="G17" s="126">
        <v>4</v>
      </c>
      <c r="H17" s="127">
        <v>4</v>
      </c>
      <c r="I17" s="124">
        <v>102</v>
      </c>
      <c r="J17" s="125">
        <v>34</v>
      </c>
      <c r="K17" s="125">
        <v>68</v>
      </c>
      <c r="L17" s="126">
        <v>52</v>
      </c>
      <c r="M17" s="126">
        <v>65</v>
      </c>
      <c r="N17" s="127">
        <v>117</v>
      </c>
      <c r="O17" s="124">
        <v>44</v>
      </c>
      <c r="P17" s="125">
        <v>24</v>
      </c>
      <c r="Q17" s="125">
        <v>20</v>
      </c>
      <c r="R17" s="126">
        <v>69</v>
      </c>
      <c r="S17" s="126">
        <v>31</v>
      </c>
      <c r="T17" s="127">
        <v>100</v>
      </c>
      <c r="U17" s="128">
        <v>0</v>
      </c>
      <c r="V17" s="129">
        <v>0</v>
      </c>
      <c r="W17" s="129">
        <v>0</v>
      </c>
      <c r="X17" s="129">
        <v>0</v>
      </c>
      <c r="Y17" s="129">
        <v>0</v>
      </c>
      <c r="Z17" s="130">
        <v>0</v>
      </c>
      <c r="AA17" s="128">
        <v>237</v>
      </c>
      <c r="AB17" s="129">
        <v>61</v>
      </c>
      <c r="AC17" s="129">
        <v>176</v>
      </c>
      <c r="AD17" s="129">
        <v>121</v>
      </c>
      <c r="AE17" s="129">
        <v>100</v>
      </c>
      <c r="AF17" s="131">
        <v>221</v>
      </c>
    </row>
    <row r="18" spans="1:32" x14ac:dyDescent="0.2">
      <c r="A18" s="122">
        <v>10</v>
      </c>
      <c r="B18" s="123" t="s">
        <v>14</v>
      </c>
      <c r="C18" s="124">
        <v>74</v>
      </c>
      <c r="D18" s="125">
        <v>2</v>
      </c>
      <c r="E18" s="125">
        <v>72</v>
      </c>
      <c r="F18" s="126">
        <v>4</v>
      </c>
      <c r="G18" s="126">
        <v>0</v>
      </c>
      <c r="H18" s="127">
        <v>4</v>
      </c>
      <c r="I18" s="124">
        <v>77</v>
      </c>
      <c r="J18" s="125">
        <v>6</v>
      </c>
      <c r="K18" s="125">
        <v>71</v>
      </c>
      <c r="L18" s="126">
        <v>42</v>
      </c>
      <c r="M18" s="126">
        <v>0</v>
      </c>
      <c r="N18" s="127">
        <v>42</v>
      </c>
      <c r="O18" s="124">
        <v>53</v>
      </c>
      <c r="P18" s="125">
        <v>30</v>
      </c>
      <c r="Q18" s="125">
        <v>23</v>
      </c>
      <c r="R18" s="126">
        <v>74</v>
      </c>
      <c r="S18" s="126">
        <v>0</v>
      </c>
      <c r="T18" s="127">
        <v>74</v>
      </c>
      <c r="U18" s="128">
        <v>0</v>
      </c>
      <c r="V18" s="129">
        <v>0</v>
      </c>
      <c r="W18" s="129">
        <v>0</v>
      </c>
      <c r="X18" s="129">
        <v>0</v>
      </c>
      <c r="Y18" s="129">
        <v>0</v>
      </c>
      <c r="Z18" s="130">
        <v>0</v>
      </c>
      <c r="AA18" s="128">
        <v>204</v>
      </c>
      <c r="AB18" s="129">
        <v>38</v>
      </c>
      <c r="AC18" s="129">
        <v>166</v>
      </c>
      <c r="AD18" s="129">
        <v>120</v>
      </c>
      <c r="AE18" s="129">
        <v>0</v>
      </c>
      <c r="AF18" s="131">
        <v>120</v>
      </c>
    </row>
    <row r="19" spans="1:32" ht="20.25" customHeight="1" x14ac:dyDescent="0.2">
      <c r="A19" s="122">
        <v>11</v>
      </c>
      <c r="B19" s="123" t="s">
        <v>15</v>
      </c>
      <c r="C19" s="124">
        <v>28</v>
      </c>
      <c r="D19" s="125">
        <v>3</v>
      </c>
      <c r="E19" s="125">
        <v>25</v>
      </c>
      <c r="F19" s="126">
        <v>0</v>
      </c>
      <c r="G19" s="126">
        <v>0</v>
      </c>
      <c r="H19" s="127">
        <v>0</v>
      </c>
      <c r="I19" s="124">
        <v>114</v>
      </c>
      <c r="J19" s="125">
        <v>79</v>
      </c>
      <c r="K19" s="125">
        <v>35</v>
      </c>
      <c r="L19" s="126">
        <v>86</v>
      </c>
      <c r="M19" s="126">
        <v>28</v>
      </c>
      <c r="N19" s="127">
        <v>114</v>
      </c>
      <c r="O19" s="124">
        <v>42</v>
      </c>
      <c r="P19" s="125">
        <v>36</v>
      </c>
      <c r="Q19" s="125">
        <v>6</v>
      </c>
      <c r="R19" s="126">
        <v>148</v>
      </c>
      <c r="S19" s="126">
        <v>22</v>
      </c>
      <c r="T19" s="127">
        <v>170</v>
      </c>
      <c r="U19" s="128">
        <v>0</v>
      </c>
      <c r="V19" s="129">
        <v>0</v>
      </c>
      <c r="W19" s="129">
        <v>0</v>
      </c>
      <c r="X19" s="129">
        <v>0</v>
      </c>
      <c r="Y19" s="129">
        <v>0</v>
      </c>
      <c r="Z19" s="130">
        <v>0</v>
      </c>
      <c r="AA19" s="128">
        <v>184</v>
      </c>
      <c r="AB19" s="129">
        <v>118</v>
      </c>
      <c r="AC19" s="129">
        <v>66</v>
      </c>
      <c r="AD19" s="129">
        <v>234</v>
      </c>
      <c r="AE19" s="129">
        <v>50</v>
      </c>
      <c r="AF19" s="131">
        <v>284</v>
      </c>
    </row>
    <row r="20" spans="1:32" x14ac:dyDescent="0.2">
      <c r="A20" s="122">
        <v>12</v>
      </c>
      <c r="B20" s="123" t="s">
        <v>16</v>
      </c>
      <c r="C20" s="124">
        <v>141</v>
      </c>
      <c r="D20" s="125">
        <v>2</v>
      </c>
      <c r="E20" s="125">
        <v>139</v>
      </c>
      <c r="F20" s="126">
        <v>0</v>
      </c>
      <c r="G20" s="126">
        <v>2</v>
      </c>
      <c r="H20" s="127">
        <v>2</v>
      </c>
      <c r="I20" s="124">
        <v>212</v>
      </c>
      <c r="J20" s="125">
        <v>63</v>
      </c>
      <c r="K20" s="125">
        <v>149</v>
      </c>
      <c r="L20" s="126">
        <v>59</v>
      </c>
      <c r="M20" s="126">
        <v>27</v>
      </c>
      <c r="N20" s="127">
        <v>86</v>
      </c>
      <c r="O20" s="124">
        <v>85</v>
      </c>
      <c r="P20" s="125">
        <v>32</v>
      </c>
      <c r="Q20" s="125">
        <v>53</v>
      </c>
      <c r="R20" s="126">
        <v>109</v>
      </c>
      <c r="S20" s="126">
        <v>21</v>
      </c>
      <c r="T20" s="127">
        <v>130</v>
      </c>
      <c r="U20" s="128">
        <v>0</v>
      </c>
      <c r="V20" s="129">
        <v>0</v>
      </c>
      <c r="W20" s="129">
        <v>0</v>
      </c>
      <c r="X20" s="129">
        <v>0</v>
      </c>
      <c r="Y20" s="129">
        <v>0</v>
      </c>
      <c r="Z20" s="130">
        <v>0</v>
      </c>
      <c r="AA20" s="128">
        <v>438</v>
      </c>
      <c r="AB20" s="129">
        <v>97</v>
      </c>
      <c r="AC20" s="129">
        <v>341</v>
      </c>
      <c r="AD20" s="129">
        <v>168</v>
      </c>
      <c r="AE20" s="129">
        <v>50</v>
      </c>
      <c r="AF20" s="131">
        <v>218</v>
      </c>
    </row>
    <row r="21" spans="1:32" x14ac:dyDescent="0.2">
      <c r="A21" s="122">
        <v>13</v>
      </c>
      <c r="B21" s="123" t="s">
        <v>17</v>
      </c>
      <c r="C21" s="124">
        <v>200</v>
      </c>
      <c r="D21" s="125">
        <v>6</v>
      </c>
      <c r="E21" s="125">
        <v>194</v>
      </c>
      <c r="F21" s="126">
        <v>1</v>
      </c>
      <c r="G21" s="126">
        <v>2</v>
      </c>
      <c r="H21" s="127">
        <v>3</v>
      </c>
      <c r="I21" s="124">
        <v>178</v>
      </c>
      <c r="J21" s="125">
        <v>64</v>
      </c>
      <c r="K21" s="125">
        <v>114</v>
      </c>
      <c r="L21" s="126">
        <v>149</v>
      </c>
      <c r="M21" s="126">
        <v>119</v>
      </c>
      <c r="N21" s="127">
        <v>268</v>
      </c>
      <c r="O21" s="124">
        <v>45</v>
      </c>
      <c r="P21" s="125">
        <v>21</v>
      </c>
      <c r="Q21" s="125">
        <v>24</v>
      </c>
      <c r="R21" s="126">
        <v>176</v>
      </c>
      <c r="S21" s="126">
        <v>53</v>
      </c>
      <c r="T21" s="127">
        <v>229</v>
      </c>
      <c r="U21" s="128">
        <v>0</v>
      </c>
      <c r="V21" s="129">
        <v>0</v>
      </c>
      <c r="W21" s="129">
        <v>0</v>
      </c>
      <c r="X21" s="129">
        <v>0</v>
      </c>
      <c r="Y21" s="129">
        <v>0</v>
      </c>
      <c r="Z21" s="130">
        <v>0</v>
      </c>
      <c r="AA21" s="128">
        <v>423</v>
      </c>
      <c r="AB21" s="129">
        <v>91</v>
      </c>
      <c r="AC21" s="129">
        <v>332</v>
      </c>
      <c r="AD21" s="129">
        <v>326</v>
      </c>
      <c r="AE21" s="129">
        <v>174</v>
      </c>
      <c r="AF21" s="131">
        <v>500</v>
      </c>
    </row>
    <row r="22" spans="1:32" x14ac:dyDescent="0.2">
      <c r="A22" s="122">
        <v>14</v>
      </c>
      <c r="B22" s="123" t="s">
        <v>18</v>
      </c>
      <c r="C22" s="124">
        <v>179</v>
      </c>
      <c r="D22" s="125">
        <v>2</v>
      </c>
      <c r="E22" s="125">
        <v>177</v>
      </c>
      <c r="F22" s="126">
        <v>0</v>
      </c>
      <c r="G22" s="126">
        <v>1</v>
      </c>
      <c r="H22" s="127">
        <v>1</v>
      </c>
      <c r="I22" s="124">
        <v>140</v>
      </c>
      <c r="J22" s="125">
        <v>60</v>
      </c>
      <c r="K22" s="125">
        <v>80</v>
      </c>
      <c r="L22" s="126">
        <v>111</v>
      </c>
      <c r="M22" s="126">
        <v>141</v>
      </c>
      <c r="N22" s="127">
        <v>252</v>
      </c>
      <c r="O22" s="124">
        <v>25</v>
      </c>
      <c r="P22" s="125">
        <v>9</v>
      </c>
      <c r="Q22" s="125">
        <v>16</v>
      </c>
      <c r="R22" s="126">
        <v>113</v>
      </c>
      <c r="S22" s="126">
        <v>39</v>
      </c>
      <c r="T22" s="127">
        <v>152</v>
      </c>
      <c r="U22" s="128">
        <v>0</v>
      </c>
      <c r="V22" s="129">
        <v>0</v>
      </c>
      <c r="W22" s="129">
        <v>0</v>
      </c>
      <c r="X22" s="129">
        <v>0</v>
      </c>
      <c r="Y22" s="129">
        <v>0</v>
      </c>
      <c r="Z22" s="130">
        <v>0</v>
      </c>
      <c r="AA22" s="128">
        <v>344</v>
      </c>
      <c r="AB22" s="129">
        <v>71</v>
      </c>
      <c r="AC22" s="129">
        <v>273</v>
      </c>
      <c r="AD22" s="129">
        <v>224</v>
      </c>
      <c r="AE22" s="129">
        <v>181</v>
      </c>
      <c r="AF22" s="131">
        <v>405</v>
      </c>
    </row>
    <row r="23" spans="1:32" ht="12.75" thickBot="1" x14ac:dyDescent="0.25">
      <c r="A23" s="134">
        <v>15</v>
      </c>
      <c r="B23" s="135" t="s">
        <v>19</v>
      </c>
      <c r="C23" s="136">
        <v>108</v>
      </c>
      <c r="D23" s="137">
        <v>3</v>
      </c>
      <c r="E23" s="137">
        <v>105</v>
      </c>
      <c r="F23" s="138">
        <v>0</v>
      </c>
      <c r="G23" s="138">
        <v>1</v>
      </c>
      <c r="H23" s="139">
        <v>1</v>
      </c>
      <c r="I23" s="136">
        <v>181</v>
      </c>
      <c r="J23" s="137">
        <v>42</v>
      </c>
      <c r="K23" s="137">
        <v>139</v>
      </c>
      <c r="L23" s="138">
        <v>59</v>
      </c>
      <c r="M23" s="138">
        <v>14</v>
      </c>
      <c r="N23" s="139">
        <v>73</v>
      </c>
      <c r="O23" s="136">
        <v>70</v>
      </c>
      <c r="P23" s="137">
        <v>30</v>
      </c>
      <c r="Q23" s="137">
        <v>40</v>
      </c>
      <c r="R23" s="138">
        <v>105</v>
      </c>
      <c r="S23" s="138">
        <v>11</v>
      </c>
      <c r="T23" s="139">
        <v>116</v>
      </c>
      <c r="U23" s="140">
        <v>0</v>
      </c>
      <c r="V23" s="141">
        <v>0</v>
      </c>
      <c r="W23" s="141">
        <v>0</v>
      </c>
      <c r="X23" s="141">
        <v>0</v>
      </c>
      <c r="Y23" s="141">
        <v>0</v>
      </c>
      <c r="Z23" s="142">
        <v>0</v>
      </c>
      <c r="AA23" s="140">
        <v>359</v>
      </c>
      <c r="AB23" s="141">
        <v>75</v>
      </c>
      <c r="AC23" s="141">
        <v>284</v>
      </c>
      <c r="AD23" s="141">
        <v>164</v>
      </c>
      <c r="AE23" s="141">
        <v>26</v>
      </c>
      <c r="AF23" s="143">
        <v>190</v>
      </c>
    </row>
    <row r="24" spans="1:32" s="151" customFormat="1" ht="19.5" customHeight="1" thickBot="1" x14ac:dyDescent="0.25">
      <c r="A24" s="144"/>
      <c r="B24" s="145" t="s">
        <v>129</v>
      </c>
      <c r="C24" s="118">
        <v>2050</v>
      </c>
      <c r="D24" s="146">
        <v>42</v>
      </c>
      <c r="E24" s="146">
        <v>2008</v>
      </c>
      <c r="F24" s="119">
        <v>29</v>
      </c>
      <c r="G24" s="119">
        <v>49</v>
      </c>
      <c r="H24" s="147">
        <v>78</v>
      </c>
      <c r="I24" s="148">
        <v>1723</v>
      </c>
      <c r="J24" s="149">
        <v>520</v>
      </c>
      <c r="K24" s="149">
        <v>1203</v>
      </c>
      <c r="L24" s="149">
        <v>1032</v>
      </c>
      <c r="M24" s="150">
        <v>789</v>
      </c>
      <c r="N24" s="147">
        <v>1821</v>
      </c>
      <c r="O24" s="148">
        <v>567</v>
      </c>
      <c r="P24" s="149">
        <v>249</v>
      </c>
      <c r="Q24" s="149">
        <v>318</v>
      </c>
      <c r="R24" s="149">
        <v>1131</v>
      </c>
      <c r="S24" s="149">
        <v>370</v>
      </c>
      <c r="T24" s="147">
        <v>1501</v>
      </c>
      <c r="U24" s="148">
        <v>0</v>
      </c>
      <c r="V24" s="150">
        <v>0</v>
      </c>
      <c r="W24" s="150">
        <v>0</v>
      </c>
      <c r="X24" s="150">
        <v>0</v>
      </c>
      <c r="Y24" s="150">
        <v>0</v>
      </c>
      <c r="Z24" s="147">
        <v>0</v>
      </c>
      <c r="AA24" s="148">
        <v>4340</v>
      </c>
      <c r="AB24" s="149">
        <v>811</v>
      </c>
      <c r="AC24" s="149">
        <v>3529</v>
      </c>
      <c r="AD24" s="149">
        <v>2192</v>
      </c>
      <c r="AE24" s="149">
        <v>1208</v>
      </c>
      <c r="AF24" s="147">
        <v>3400</v>
      </c>
    </row>
    <row r="25" spans="1:32" s="151" customFormat="1" ht="19.5" customHeight="1" thickBot="1" x14ac:dyDescent="0.25">
      <c r="A25" s="144"/>
      <c r="B25" s="145" t="s">
        <v>119</v>
      </c>
      <c r="C25" s="152">
        <v>2939</v>
      </c>
      <c r="D25" s="153">
        <v>926</v>
      </c>
      <c r="E25" s="153">
        <v>2013</v>
      </c>
      <c r="F25" s="154">
        <v>56</v>
      </c>
      <c r="G25" s="154">
        <v>170</v>
      </c>
      <c r="H25" s="147">
        <v>226</v>
      </c>
      <c r="I25" s="148">
        <v>2660</v>
      </c>
      <c r="J25" s="155">
        <v>1551</v>
      </c>
      <c r="K25" s="155">
        <v>1111</v>
      </c>
      <c r="L25" s="149">
        <v>2761</v>
      </c>
      <c r="M25" s="150">
        <v>1907</v>
      </c>
      <c r="N25" s="147">
        <v>4668</v>
      </c>
      <c r="O25" s="148">
        <v>1009</v>
      </c>
      <c r="P25" s="155">
        <v>745</v>
      </c>
      <c r="Q25" s="155">
        <v>263</v>
      </c>
      <c r="R25" s="149">
        <v>2524</v>
      </c>
      <c r="S25" s="149">
        <v>1189</v>
      </c>
      <c r="T25" s="147">
        <v>3713</v>
      </c>
      <c r="U25" s="148">
        <v>2</v>
      </c>
      <c r="V25" s="156">
        <v>1</v>
      </c>
      <c r="W25" s="156">
        <v>1</v>
      </c>
      <c r="X25" s="150">
        <v>0</v>
      </c>
      <c r="Y25" s="150">
        <v>0</v>
      </c>
      <c r="Z25" s="147">
        <v>0</v>
      </c>
      <c r="AA25" s="148">
        <v>6610</v>
      </c>
      <c r="AB25" s="155">
        <v>3223</v>
      </c>
      <c r="AC25" s="155">
        <v>3388</v>
      </c>
      <c r="AD25" s="149">
        <v>5341</v>
      </c>
      <c r="AE25" s="149">
        <v>3266</v>
      </c>
      <c r="AF25" s="147">
        <v>8607</v>
      </c>
    </row>
    <row r="26" spans="1:32" s="151" customFormat="1" ht="19.5" customHeight="1" thickBot="1" x14ac:dyDescent="0.25">
      <c r="A26" s="144"/>
      <c r="B26" s="145" t="s">
        <v>106</v>
      </c>
      <c r="C26" s="148">
        <v>1553</v>
      </c>
      <c r="D26" s="155">
        <v>69</v>
      </c>
      <c r="E26" s="155">
        <v>1481</v>
      </c>
      <c r="F26" s="149">
        <v>141</v>
      </c>
      <c r="G26" s="149">
        <v>148</v>
      </c>
      <c r="H26" s="147">
        <v>289</v>
      </c>
      <c r="I26" s="148">
        <v>1553</v>
      </c>
      <c r="J26" s="155">
        <v>803</v>
      </c>
      <c r="K26" s="155">
        <v>750</v>
      </c>
      <c r="L26" s="149">
        <v>1784</v>
      </c>
      <c r="M26" s="150">
        <v>1333</v>
      </c>
      <c r="N26" s="147">
        <v>3117</v>
      </c>
      <c r="O26" s="148">
        <v>583</v>
      </c>
      <c r="P26" s="155">
        <v>463</v>
      </c>
      <c r="Q26" s="155">
        <v>120</v>
      </c>
      <c r="R26" s="149">
        <v>1815</v>
      </c>
      <c r="S26" s="149">
        <v>765</v>
      </c>
      <c r="T26" s="147">
        <v>2580</v>
      </c>
      <c r="U26" s="148">
        <v>1</v>
      </c>
      <c r="V26" s="156">
        <v>2</v>
      </c>
      <c r="W26" s="156">
        <v>0</v>
      </c>
      <c r="X26" s="150">
        <v>0</v>
      </c>
      <c r="Y26" s="150">
        <v>0</v>
      </c>
      <c r="Z26" s="147">
        <v>0</v>
      </c>
      <c r="AA26" s="148">
        <v>3690</v>
      </c>
      <c r="AB26" s="155">
        <v>1337</v>
      </c>
      <c r="AC26" s="155">
        <v>2351</v>
      </c>
      <c r="AD26" s="149">
        <v>3740</v>
      </c>
      <c r="AE26" s="149">
        <v>2246</v>
      </c>
      <c r="AF26" s="147">
        <v>5986</v>
      </c>
    </row>
    <row r="27" spans="1:32" x14ac:dyDescent="0.2">
      <c r="A27" s="102" t="s">
        <v>70</v>
      </c>
    </row>
    <row r="29" spans="1:32" x14ac:dyDescent="0.2">
      <c r="A29" s="102" t="s">
        <v>131</v>
      </c>
    </row>
    <row r="30" spans="1:32" ht="13.5" thickBot="1" x14ac:dyDescent="0.25">
      <c r="A30" s="103" t="s">
        <v>64</v>
      </c>
    </row>
    <row r="31" spans="1:32" s="104" customFormat="1" ht="26.25" customHeight="1" thickBot="1" x14ac:dyDescent="0.25">
      <c r="A31" s="105"/>
      <c r="B31" s="106"/>
      <c r="C31" s="261" t="s">
        <v>132</v>
      </c>
      <c r="D31" s="261"/>
      <c r="E31" s="261"/>
      <c r="F31" s="261"/>
      <c r="G31" s="261"/>
      <c r="H31" s="261"/>
      <c r="I31" s="261" t="s">
        <v>130</v>
      </c>
      <c r="J31" s="261"/>
      <c r="K31" s="261"/>
      <c r="L31" s="261"/>
      <c r="M31" s="261"/>
      <c r="N31" s="261"/>
      <c r="O31" s="261" t="s">
        <v>65</v>
      </c>
      <c r="P31" s="261"/>
      <c r="Q31" s="261"/>
      <c r="R31" s="261"/>
      <c r="S31" s="261"/>
      <c r="T31" s="261"/>
      <c r="AA31" s="101"/>
      <c r="AB31" s="101"/>
      <c r="AC31" s="101"/>
      <c r="AD31" s="101"/>
      <c r="AE31" s="101"/>
      <c r="AF31" s="101"/>
    </row>
    <row r="32" spans="1:32" s="104" customFormat="1" ht="114" customHeight="1" thickBot="1" x14ac:dyDescent="0.25">
      <c r="A32" s="107" t="s">
        <v>3</v>
      </c>
      <c r="B32" s="108" t="s">
        <v>4</v>
      </c>
      <c r="C32" s="157" t="s">
        <v>66</v>
      </c>
      <c r="D32" s="158" t="s">
        <v>133</v>
      </c>
      <c r="E32" s="158" t="s">
        <v>134</v>
      </c>
      <c r="F32" s="159" t="s">
        <v>67</v>
      </c>
      <c r="G32" s="159" t="s">
        <v>68</v>
      </c>
      <c r="H32" s="157" t="s">
        <v>69</v>
      </c>
      <c r="I32" s="107" t="s">
        <v>66</v>
      </c>
      <c r="J32" s="109" t="s">
        <v>133</v>
      </c>
      <c r="K32" s="109" t="s">
        <v>134</v>
      </c>
      <c r="L32" s="110" t="s">
        <v>67</v>
      </c>
      <c r="M32" s="110" t="s">
        <v>68</v>
      </c>
      <c r="N32" s="107" t="s">
        <v>69</v>
      </c>
      <c r="O32" s="157" t="s">
        <v>66</v>
      </c>
      <c r="P32" s="158" t="s">
        <v>133</v>
      </c>
      <c r="Q32" s="158" t="s">
        <v>134</v>
      </c>
      <c r="R32" s="159" t="s">
        <v>67</v>
      </c>
      <c r="S32" s="159" t="s">
        <v>68</v>
      </c>
      <c r="T32" s="160" t="s">
        <v>69</v>
      </c>
    </row>
    <row r="33" spans="1:32" ht="15" customHeight="1" x14ac:dyDescent="0.2">
      <c r="A33" s="112">
        <v>1</v>
      </c>
      <c r="B33" s="113" t="s">
        <v>5</v>
      </c>
      <c r="C33" s="161">
        <v>324</v>
      </c>
      <c r="D33" s="162">
        <v>51</v>
      </c>
      <c r="E33" s="162">
        <v>273</v>
      </c>
      <c r="F33" s="163">
        <v>74</v>
      </c>
      <c r="G33" s="163">
        <v>50</v>
      </c>
      <c r="H33" s="164">
        <v>124</v>
      </c>
      <c r="I33" s="115">
        <v>79</v>
      </c>
      <c r="J33" s="115">
        <v>35</v>
      </c>
      <c r="K33" s="115">
        <v>44</v>
      </c>
      <c r="L33" s="116">
        <v>53</v>
      </c>
      <c r="M33" s="116">
        <v>14</v>
      </c>
      <c r="N33" s="120">
        <v>67</v>
      </c>
      <c r="O33" s="165">
        <v>403</v>
      </c>
      <c r="P33" s="166">
        <v>86</v>
      </c>
      <c r="Q33" s="166">
        <v>317</v>
      </c>
      <c r="R33" s="166">
        <v>127</v>
      </c>
      <c r="S33" s="166">
        <v>64</v>
      </c>
      <c r="T33" s="167">
        <v>191</v>
      </c>
      <c r="AA33" s="104"/>
      <c r="AB33" s="104"/>
      <c r="AC33" s="104"/>
      <c r="AD33" s="104"/>
      <c r="AE33" s="104"/>
      <c r="AF33" s="104"/>
    </row>
    <row r="34" spans="1:32" ht="12.75" customHeight="1" x14ac:dyDescent="0.2">
      <c r="A34" s="122">
        <v>2</v>
      </c>
      <c r="B34" s="123" t="s">
        <v>6</v>
      </c>
      <c r="C34" s="168">
        <v>339</v>
      </c>
      <c r="D34" s="125">
        <v>62</v>
      </c>
      <c r="E34" s="125">
        <v>277</v>
      </c>
      <c r="F34" s="126">
        <v>108</v>
      </c>
      <c r="G34" s="126">
        <v>33</v>
      </c>
      <c r="H34" s="169">
        <v>141</v>
      </c>
      <c r="I34" s="125">
        <v>34</v>
      </c>
      <c r="J34" s="125">
        <v>11</v>
      </c>
      <c r="K34" s="125">
        <v>23</v>
      </c>
      <c r="L34" s="126">
        <v>43</v>
      </c>
      <c r="M34" s="126">
        <v>8</v>
      </c>
      <c r="N34" s="130">
        <v>51</v>
      </c>
      <c r="O34" s="170">
        <v>373</v>
      </c>
      <c r="P34" s="171">
        <v>73</v>
      </c>
      <c r="Q34" s="171">
        <v>300</v>
      </c>
      <c r="R34" s="171">
        <v>151</v>
      </c>
      <c r="S34" s="171">
        <v>41</v>
      </c>
      <c r="T34" s="172">
        <v>192</v>
      </c>
    </row>
    <row r="35" spans="1:32" x14ac:dyDescent="0.2">
      <c r="A35" s="122">
        <v>3</v>
      </c>
      <c r="B35" s="123" t="s">
        <v>7</v>
      </c>
      <c r="C35" s="168">
        <v>237</v>
      </c>
      <c r="D35" s="125">
        <v>15</v>
      </c>
      <c r="E35" s="125">
        <v>222</v>
      </c>
      <c r="F35" s="126">
        <v>53</v>
      </c>
      <c r="G35" s="126">
        <v>32</v>
      </c>
      <c r="H35" s="169">
        <v>85</v>
      </c>
      <c r="I35" s="125">
        <v>8</v>
      </c>
      <c r="J35" s="125">
        <v>4</v>
      </c>
      <c r="K35" s="125">
        <v>4</v>
      </c>
      <c r="L35" s="126">
        <v>20</v>
      </c>
      <c r="M35" s="126">
        <v>6</v>
      </c>
      <c r="N35" s="130">
        <v>26</v>
      </c>
      <c r="O35" s="170">
        <v>245</v>
      </c>
      <c r="P35" s="171">
        <v>19</v>
      </c>
      <c r="Q35" s="171">
        <v>226</v>
      </c>
      <c r="R35" s="171">
        <v>73</v>
      </c>
      <c r="S35" s="171">
        <v>38</v>
      </c>
      <c r="T35" s="172">
        <v>111</v>
      </c>
    </row>
    <row r="36" spans="1:32" x14ac:dyDescent="0.2">
      <c r="A36" s="122">
        <v>4</v>
      </c>
      <c r="B36" s="123" t="s">
        <v>8</v>
      </c>
      <c r="C36" s="168">
        <v>178</v>
      </c>
      <c r="D36" s="125">
        <v>5</v>
      </c>
      <c r="E36" s="125">
        <v>173</v>
      </c>
      <c r="F36" s="126">
        <v>32</v>
      </c>
      <c r="G36" s="126">
        <v>31</v>
      </c>
      <c r="H36" s="169">
        <v>63</v>
      </c>
      <c r="I36" s="125">
        <v>8</v>
      </c>
      <c r="J36" s="125">
        <v>1</v>
      </c>
      <c r="K36" s="125">
        <v>7</v>
      </c>
      <c r="L36" s="126">
        <v>17</v>
      </c>
      <c r="M36" s="126">
        <v>16</v>
      </c>
      <c r="N36" s="130">
        <v>33</v>
      </c>
      <c r="O36" s="170">
        <v>186</v>
      </c>
      <c r="P36" s="171">
        <v>6</v>
      </c>
      <c r="Q36" s="171">
        <v>180</v>
      </c>
      <c r="R36" s="171">
        <v>49</v>
      </c>
      <c r="S36" s="171">
        <v>47</v>
      </c>
      <c r="T36" s="172">
        <v>96</v>
      </c>
    </row>
    <row r="37" spans="1:32" x14ac:dyDescent="0.2">
      <c r="A37" s="122">
        <v>5</v>
      </c>
      <c r="B37" s="123" t="s">
        <v>9</v>
      </c>
      <c r="C37" s="168">
        <v>253</v>
      </c>
      <c r="D37" s="125">
        <v>14</v>
      </c>
      <c r="E37" s="125">
        <v>239</v>
      </c>
      <c r="F37" s="126">
        <v>45</v>
      </c>
      <c r="G37" s="126">
        <v>39</v>
      </c>
      <c r="H37" s="169">
        <v>84</v>
      </c>
      <c r="I37" s="125">
        <v>28</v>
      </c>
      <c r="J37" s="125">
        <v>2</v>
      </c>
      <c r="K37" s="125">
        <v>26</v>
      </c>
      <c r="L37" s="126">
        <v>33</v>
      </c>
      <c r="M37" s="126">
        <v>25</v>
      </c>
      <c r="N37" s="130">
        <v>58</v>
      </c>
      <c r="O37" s="170">
        <v>281</v>
      </c>
      <c r="P37" s="171">
        <v>16</v>
      </c>
      <c r="Q37" s="171">
        <v>265</v>
      </c>
      <c r="R37" s="171">
        <v>78</v>
      </c>
      <c r="S37" s="171">
        <v>64</v>
      </c>
      <c r="T37" s="172">
        <v>142</v>
      </c>
    </row>
    <row r="38" spans="1:32" ht="20.25" customHeight="1" x14ac:dyDescent="0.2">
      <c r="A38" s="122">
        <v>6</v>
      </c>
      <c r="B38" s="123" t="s">
        <v>10</v>
      </c>
      <c r="C38" s="168">
        <v>146</v>
      </c>
      <c r="D38" s="125">
        <v>15</v>
      </c>
      <c r="E38" s="125">
        <v>131</v>
      </c>
      <c r="F38" s="132">
        <v>43</v>
      </c>
      <c r="G38" s="132">
        <v>57</v>
      </c>
      <c r="H38" s="169">
        <v>100</v>
      </c>
      <c r="I38" s="125">
        <v>9</v>
      </c>
      <c r="J38" s="125">
        <v>1</v>
      </c>
      <c r="K38" s="125">
        <v>8</v>
      </c>
      <c r="L38" s="132">
        <v>35</v>
      </c>
      <c r="M38" s="132">
        <v>29</v>
      </c>
      <c r="N38" s="130">
        <v>64</v>
      </c>
      <c r="O38" s="170">
        <v>155</v>
      </c>
      <c r="P38" s="171">
        <v>16</v>
      </c>
      <c r="Q38" s="171">
        <v>139</v>
      </c>
      <c r="R38" s="171">
        <v>78</v>
      </c>
      <c r="S38" s="171">
        <v>86</v>
      </c>
      <c r="T38" s="172">
        <v>164</v>
      </c>
      <c r="Y38" s="101" t="s">
        <v>107</v>
      </c>
    </row>
    <row r="39" spans="1:32" x14ac:dyDescent="0.2">
      <c r="A39" s="122">
        <v>7</v>
      </c>
      <c r="B39" s="123" t="s">
        <v>11</v>
      </c>
      <c r="C39" s="168">
        <v>240</v>
      </c>
      <c r="D39" s="125">
        <v>22</v>
      </c>
      <c r="E39" s="125">
        <v>218</v>
      </c>
      <c r="F39" s="126">
        <v>87</v>
      </c>
      <c r="G39" s="126">
        <v>110</v>
      </c>
      <c r="H39" s="169">
        <v>197</v>
      </c>
      <c r="I39" s="125">
        <v>20</v>
      </c>
      <c r="J39" s="125">
        <v>7</v>
      </c>
      <c r="K39" s="125">
        <v>13</v>
      </c>
      <c r="L39" s="126">
        <v>72</v>
      </c>
      <c r="M39" s="126">
        <v>49</v>
      </c>
      <c r="N39" s="130">
        <v>121</v>
      </c>
      <c r="O39" s="170">
        <v>260</v>
      </c>
      <c r="P39" s="171">
        <v>29</v>
      </c>
      <c r="Q39" s="171">
        <v>231</v>
      </c>
      <c r="R39" s="171">
        <v>159</v>
      </c>
      <c r="S39" s="171">
        <v>159</v>
      </c>
      <c r="T39" s="172">
        <v>318</v>
      </c>
    </row>
    <row r="40" spans="1:32" x14ac:dyDescent="0.2">
      <c r="A40" s="122">
        <v>8</v>
      </c>
      <c r="B40" s="123" t="s">
        <v>12</v>
      </c>
      <c r="C40" s="168">
        <v>231</v>
      </c>
      <c r="D40" s="125">
        <v>9</v>
      </c>
      <c r="E40" s="125">
        <v>222</v>
      </c>
      <c r="F40" s="126">
        <v>56</v>
      </c>
      <c r="G40" s="126">
        <v>82</v>
      </c>
      <c r="H40" s="169">
        <v>138</v>
      </c>
      <c r="I40" s="125">
        <v>17</v>
      </c>
      <c r="J40" s="125">
        <v>6</v>
      </c>
      <c r="K40" s="125">
        <v>11</v>
      </c>
      <c r="L40" s="126">
        <v>64</v>
      </c>
      <c r="M40" s="126">
        <v>46</v>
      </c>
      <c r="N40" s="130">
        <v>110</v>
      </c>
      <c r="O40" s="170">
        <v>248</v>
      </c>
      <c r="P40" s="171">
        <v>15</v>
      </c>
      <c r="Q40" s="171">
        <v>233</v>
      </c>
      <c r="R40" s="171">
        <v>120</v>
      </c>
      <c r="S40" s="171">
        <v>128</v>
      </c>
      <c r="T40" s="172">
        <v>248</v>
      </c>
    </row>
    <row r="41" spans="1:32" x14ac:dyDescent="0.2">
      <c r="A41" s="122">
        <v>9</v>
      </c>
      <c r="B41" s="123" t="s">
        <v>13</v>
      </c>
      <c r="C41" s="168">
        <v>193</v>
      </c>
      <c r="D41" s="125">
        <v>37</v>
      </c>
      <c r="E41" s="125">
        <v>156</v>
      </c>
      <c r="F41" s="126">
        <v>52</v>
      </c>
      <c r="G41" s="126">
        <v>69</v>
      </c>
      <c r="H41" s="169">
        <v>121</v>
      </c>
      <c r="I41" s="125">
        <v>44</v>
      </c>
      <c r="J41" s="125">
        <v>24</v>
      </c>
      <c r="K41" s="125">
        <v>20</v>
      </c>
      <c r="L41" s="126">
        <v>69</v>
      </c>
      <c r="M41" s="126">
        <v>31</v>
      </c>
      <c r="N41" s="130">
        <v>100</v>
      </c>
      <c r="O41" s="170">
        <v>237</v>
      </c>
      <c r="P41" s="171">
        <v>61</v>
      </c>
      <c r="Q41" s="171">
        <v>176</v>
      </c>
      <c r="R41" s="171">
        <v>121</v>
      </c>
      <c r="S41" s="171">
        <v>100</v>
      </c>
      <c r="T41" s="172">
        <v>221</v>
      </c>
    </row>
    <row r="42" spans="1:32" x14ac:dyDescent="0.2">
      <c r="A42" s="122">
        <v>10</v>
      </c>
      <c r="B42" s="123" t="s">
        <v>14</v>
      </c>
      <c r="C42" s="168">
        <v>151</v>
      </c>
      <c r="D42" s="125">
        <v>8</v>
      </c>
      <c r="E42" s="125">
        <v>143</v>
      </c>
      <c r="F42" s="126">
        <v>46</v>
      </c>
      <c r="G42" s="126">
        <v>0</v>
      </c>
      <c r="H42" s="169">
        <v>46</v>
      </c>
      <c r="I42" s="125">
        <v>53</v>
      </c>
      <c r="J42" s="125">
        <v>30</v>
      </c>
      <c r="K42" s="125">
        <v>23</v>
      </c>
      <c r="L42" s="126">
        <v>74</v>
      </c>
      <c r="M42" s="126">
        <v>0</v>
      </c>
      <c r="N42" s="130">
        <v>74</v>
      </c>
      <c r="O42" s="170">
        <v>204</v>
      </c>
      <c r="P42" s="171">
        <v>38</v>
      </c>
      <c r="Q42" s="171">
        <v>166</v>
      </c>
      <c r="R42" s="171">
        <v>120</v>
      </c>
      <c r="S42" s="171">
        <v>0</v>
      </c>
      <c r="T42" s="172">
        <v>120</v>
      </c>
    </row>
    <row r="43" spans="1:32" ht="20.25" customHeight="1" x14ac:dyDescent="0.2">
      <c r="A43" s="122">
        <v>11</v>
      </c>
      <c r="B43" s="123" t="s">
        <v>15</v>
      </c>
      <c r="C43" s="168">
        <v>142</v>
      </c>
      <c r="D43" s="125">
        <v>82</v>
      </c>
      <c r="E43" s="125">
        <v>60</v>
      </c>
      <c r="F43" s="126">
        <v>86</v>
      </c>
      <c r="G43" s="126">
        <v>28</v>
      </c>
      <c r="H43" s="169">
        <v>114</v>
      </c>
      <c r="I43" s="125">
        <v>42</v>
      </c>
      <c r="J43" s="125">
        <v>36</v>
      </c>
      <c r="K43" s="125">
        <v>6</v>
      </c>
      <c r="L43" s="126">
        <v>148</v>
      </c>
      <c r="M43" s="126">
        <v>22</v>
      </c>
      <c r="N43" s="130">
        <v>170</v>
      </c>
      <c r="O43" s="170">
        <v>184</v>
      </c>
      <c r="P43" s="171">
        <v>118</v>
      </c>
      <c r="Q43" s="171">
        <v>66</v>
      </c>
      <c r="R43" s="171">
        <v>234</v>
      </c>
      <c r="S43" s="171">
        <v>50</v>
      </c>
      <c r="T43" s="172">
        <v>284</v>
      </c>
    </row>
    <row r="44" spans="1:32" x14ac:dyDescent="0.2">
      <c r="A44" s="122">
        <v>12</v>
      </c>
      <c r="B44" s="123" t="s">
        <v>16</v>
      </c>
      <c r="C44" s="168">
        <v>353</v>
      </c>
      <c r="D44" s="125">
        <v>65</v>
      </c>
      <c r="E44" s="125">
        <v>288</v>
      </c>
      <c r="F44" s="126">
        <v>59</v>
      </c>
      <c r="G44" s="126">
        <v>29</v>
      </c>
      <c r="H44" s="169">
        <v>88</v>
      </c>
      <c r="I44" s="125">
        <v>85</v>
      </c>
      <c r="J44" s="125">
        <v>32</v>
      </c>
      <c r="K44" s="125">
        <v>53</v>
      </c>
      <c r="L44" s="126">
        <v>109</v>
      </c>
      <c r="M44" s="126">
        <v>21</v>
      </c>
      <c r="N44" s="130">
        <v>130</v>
      </c>
      <c r="O44" s="170">
        <v>438</v>
      </c>
      <c r="P44" s="171">
        <v>97</v>
      </c>
      <c r="Q44" s="171">
        <v>341</v>
      </c>
      <c r="R44" s="171">
        <v>168</v>
      </c>
      <c r="S44" s="171">
        <v>50</v>
      </c>
      <c r="T44" s="172">
        <v>218</v>
      </c>
    </row>
    <row r="45" spans="1:32" x14ac:dyDescent="0.2">
      <c r="A45" s="122">
        <v>13</v>
      </c>
      <c r="B45" s="123" t="s">
        <v>17</v>
      </c>
      <c r="C45" s="168">
        <v>378</v>
      </c>
      <c r="D45" s="125">
        <v>70</v>
      </c>
      <c r="E45" s="125">
        <v>308</v>
      </c>
      <c r="F45" s="126">
        <v>150</v>
      </c>
      <c r="G45" s="126">
        <v>121</v>
      </c>
      <c r="H45" s="169">
        <v>271</v>
      </c>
      <c r="I45" s="125">
        <v>45</v>
      </c>
      <c r="J45" s="125">
        <v>21</v>
      </c>
      <c r="K45" s="125">
        <v>24</v>
      </c>
      <c r="L45" s="126">
        <v>176</v>
      </c>
      <c r="M45" s="126">
        <v>53</v>
      </c>
      <c r="N45" s="130">
        <v>229</v>
      </c>
      <c r="O45" s="170">
        <v>423</v>
      </c>
      <c r="P45" s="171">
        <v>91</v>
      </c>
      <c r="Q45" s="171">
        <v>332</v>
      </c>
      <c r="R45" s="171">
        <v>326</v>
      </c>
      <c r="S45" s="171">
        <v>174</v>
      </c>
      <c r="T45" s="172">
        <v>500</v>
      </c>
    </row>
    <row r="46" spans="1:32" x14ac:dyDescent="0.2">
      <c r="A46" s="122">
        <v>14</v>
      </c>
      <c r="B46" s="123" t="s">
        <v>18</v>
      </c>
      <c r="C46" s="168">
        <v>319</v>
      </c>
      <c r="D46" s="125">
        <v>62</v>
      </c>
      <c r="E46" s="125">
        <v>257</v>
      </c>
      <c r="F46" s="126">
        <v>111</v>
      </c>
      <c r="G46" s="126">
        <v>142</v>
      </c>
      <c r="H46" s="169">
        <v>253</v>
      </c>
      <c r="I46" s="125">
        <v>25</v>
      </c>
      <c r="J46" s="125">
        <v>9</v>
      </c>
      <c r="K46" s="125">
        <v>16</v>
      </c>
      <c r="L46" s="126">
        <v>113</v>
      </c>
      <c r="M46" s="126">
        <v>39</v>
      </c>
      <c r="N46" s="130">
        <v>152</v>
      </c>
      <c r="O46" s="170">
        <v>344</v>
      </c>
      <c r="P46" s="171">
        <v>71</v>
      </c>
      <c r="Q46" s="171">
        <v>273</v>
      </c>
      <c r="R46" s="171">
        <v>224</v>
      </c>
      <c r="S46" s="171">
        <v>181</v>
      </c>
      <c r="T46" s="172">
        <v>405</v>
      </c>
    </row>
    <row r="47" spans="1:32" ht="12.75" thickBot="1" x14ac:dyDescent="0.25">
      <c r="A47" s="134">
        <v>15</v>
      </c>
      <c r="B47" s="135" t="s">
        <v>19</v>
      </c>
      <c r="C47" s="173">
        <v>289</v>
      </c>
      <c r="D47" s="137">
        <v>45</v>
      </c>
      <c r="E47" s="137">
        <v>244</v>
      </c>
      <c r="F47" s="138">
        <v>59</v>
      </c>
      <c r="G47" s="138">
        <v>15</v>
      </c>
      <c r="H47" s="174">
        <v>74</v>
      </c>
      <c r="I47" s="137">
        <v>70</v>
      </c>
      <c r="J47" s="137">
        <v>30</v>
      </c>
      <c r="K47" s="137">
        <v>40</v>
      </c>
      <c r="L47" s="138">
        <v>105</v>
      </c>
      <c r="M47" s="138">
        <v>11</v>
      </c>
      <c r="N47" s="142">
        <v>116</v>
      </c>
      <c r="O47" s="175">
        <v>359</v>
      </c>
      <c r="P47" s="176">
        <v>75</v>
      </c>
      <c r="Q47" s="176">
        <v>284</v>
      </c>
      <c r="R47" s="176">
        <v>164</v>
      </c>
      <c r="S47" s="176">
        <v>26</v>
      </c>
      <c r="T47" s="177">
        <v>190</v>
      </c>
    </row>
    <row r="48" spans="1:32" s="151" customFormat="1" ht="19.5" customHeight="1" thickBot="1" x14ac:dyDescent="0.25">
      <c r="A48" s="144"/>
      <c r="B48" s="145" t="s">
        <v>135</v>
      </c>
      <c r="C48" s="178">
        <v>3773</v>
      </c>
      <c r="D48" s="179">
        <v>562</v>
      </c>
      <c r="E48" s="179">
        <v>3211</v>
      </c>
      <c r="F48" s="180">
        <v>1061</v>
      </c>
      <c r="G48" s="180">
        <v>838</v>
      </c>
      <c r="H48" s="181">
        <v>1899</v>
      </c>
      <c r="I48" s="156">
        <v>567</v>
      </c>
      <c r="J48" s="149">
        <v>249</v>
      </c>
      <c r="K48" s="149">
        <v>318</v>
      </c>
      <c r="L48" s="149">
        <v>1131</v>
      </c>
      <c r="M48" s="149">
        <v>370</v>
      </c>
      <c r="N48" s="147">
        <v>1501</v>
      </c>
      <c r="O48" s="182">
        <v>4340</v>
      </c>
      <c r="P48" s="183">
        <v>811</v>
      </c>
      <c r="Q48" s="183">
        <v>3529</v>
      </c>
      <c r="R48" s="183">
        <v>2192</v>
      </c>
      <c r="S48" s="183">
        <v>1208</v>
      </c>
      <c r="T48" s="184">
        <v>3400</v>
      </c>
      <c r="AA48" s="101"/>
      <c r="AB48" s="101"/>
      <c r="AC48" s="101"/>
      <c r="AD48" s="101"/>
      <c r="AE48" s="101"/>
      <c r="AF48" s="101"/>
    </row>
    <row r="49" spans="1:32" x14ac:dyDescent="0.2">
      <c r="A49" s="102"/>
      <c r="AA49" s="151"/>
      <c r="AB49" s="151"/>
      <c r="AC49" s="151"/>
      <c r="AD49" s="151"/>
      <c r="AE49" s="151"/>
      <c r="AF49" s="151"/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H24"/>
  <sheetViews>
    <sheetView topLeftCell="A4" workbookViewId="0">
      <selection activeCell="H32" sqref="H32"/>
    </sheetView>
  </sheetViews>
  <sheetFormatPr baseColWidth="10" defaultRowHeight="12.75" x14ac:dyDescent="0.2"/>
  <cols>
    <col min="2" max="2" width="23.85546875" customWidth="1"/>
  </cols>
  <sheetData>
    <row r="7" spans="1:8" ht="13.5" thickBot="1" x14ac:dyDescent="0.25">
      <c r="A7" s="303" t="s">
        <v>169</v>
      </c>
    </row>
    <row r="8" spans="1:8" ht="77.25" thickBot="1" x14ac:dyDescent="0.25">
      <c r="A8" s="318" t="s">
        <v>3</v>
      </c>
      <c r="B8" s="319" t="s">
        <v>4</v>
      </c>
      <c r="C8" s="320" t="s">
        <v>170</v>
      </c>
      <c r="D8" s="320" t="s">
        <v>171</v>
      </c>
      <c r="E8" s="321" t="s">
        <v>172</v>
      </c>
      <c r="F8" s="321" t="s">
        <v>173</v>
      </c>
      <c r="G8" s="320" t="s">
        <v>174</v>
      </c>
      <c r="H8" s="322" t="s">
        <v>175</v>
      </c>
    </row>
    <row r="9" spans="1:8" x14ac:dyDescent="0.2">
      <c r="A9" s="14">
        <v>1</v>
      </c>
      <c r="B9" s="15" t="s">
        <v>5</v>
      </c>
      <c r="C9" s="314">
        <v>334</v>
      </c>
      <c r="D9" s="315">
        <v>198</v>
      </c>
      <c r="E9" s="315">
        <v>321</v>
      </c>
      <c r="F9" s="315">
        <v>69</v>
      </c>
      <c r="G9" s="316">
        <v>0.96107784431137722</v>
      </c>
      <c r="H9" s="317">
        <v>0.34848484848484851</v>
      </c>
    </row>
    <row r="10" spans="1:8" x14ac:dyDescent="0.2">
      <c r="A10" s="17">
        <v>2</v>
      </c>
      <c r="B10" s="18" t="s">
        <v>6</v>
      </c>
      <c r="C10" s="88">
        <v>365</v>
      </c>
      <c r="D10" s="86">
        <v>109</v>
      </c>
      <c r="E10" s="86">
        <v>348</v>
      </c>
      <c r="F10" s="86">
        <v>85</v>
      </c>
      <c r="G10" s="304">
        <v>0.95342465753424654</v>
      </c>
      <c r="H10" s="305">
        <v>0.77981651376146788</v>
      </c>
    </row>
    <row r="11" spans="1:8" x14ac:dyDescent="0.2">
      <c r="A11" s="17">
        <v>3</v>
      </c>
      <c r="B11" s="18" t="s">
        <v>7</v>
      </c>
      <c r="C11" s="88">
        <v>246</v>
      </c>
      <c r="D11" s="86">
        <v>55</v>
      </c>
      <c r="E11" s="86">
        <v>241</v>
      </c>
      <c r="F11" s="86">
        <v>49</v>
      </c>
      <c r="G11" s="304">
        <v>0.97967479674796742</v>
      </c>
      <c r="H11" s="305">
        <v>0.89090909090909087</v>
      </c>
    </row>
    <row r="12" spans="1:8" x14ac:dyDescent="0.2">
      <c r="A12" s="17">
        <v>4</v>
      </c>
      <c r="B12" s="18" t="s">
        <v>8</v>
      </c>
      <c r="C12" s="88">
        <v>131</v>
      </c>
      <c r="D12" s="86">
        <v>183</v>
      </c>
      <c r="E12" s="86">
        <v>131</v>
      </c>
      <c r="F12" s="86">
        <v>7</v>
      </c>
      <c r="G12" s="304">
        <v>1</v>
      </c>
      <c r="H12" s="305">
        <v>3.825136612021858E-2</v>
      </c>
    </row>
    <row r="13" spans="1:8" x14ac:dyDescent="0.2">
      <c r="A13" s="17">
        <v>5</v>
      </c>
      <c r="B13" s="18" t="s">
        <v>9</v>
      </c>
      <c r="C13" s="88">
        <v>188</v>
      </c>
      <c r="D13" s="86">
        <v>202</v>
      </c>
      <c r="E13" s="86">
        <v>177</v>
      </c>
      <c r="F13" s="86">
        <v>96</v>
      </c>
      <c r="G13" s="304">
        <v>0.94148936170212771</v>
      </c>
      <c r="H13" s="305">
        <v>0.47524752475247523</v>
      </c>
    </row>
    <row r="14" spans="1:8" x14ac:dyDescent="0.2">
      <c r="A14" s="17">
        <v>6</v>
      </c>
      <c r="B14" s="18" t="s">
        <v>10</v>
      </c>
      <c r="C14" s="88">
        <v>242</v>
      </c>
      <c r="D14" s="86">
        <v>197</v>
      </c>
      <c r="E14" s="86">
        <v>239</v>
      </c>
      <c r="F14" s="86">
        <v>166</v>
      </c>
      <c r="G14" s="304">
        <v>0.98760330578512401</v>
      </c>
      <c r="H14" s="305">
        <v>0.84263959390862941</v>
      </c>
    </row>
    <row r="15" spans="1:8" x14ac:dyDescent="0.2">
      <c r="A15" s="17">
        <v>7</v>
      </c>
      <c r="B15" s="18" t="s">
        <v>11</v>
      </c>
      <c r="C15" s="88">
        <v>223</v>
      </c>
      <c r="D15" s="86">
        <v>398</v>
      </c>
      <c r="E15" s="86">
        <v>220</v>
      </c>
      <c r="F15" s="86">
        <v>374</v>
      </c>
      <c r="G15" s="304">
        <v>0.98654708520179368</v>
      </c>
      <c r="H15" s="305">
        <v>0.93969849246231152</v>
      </c>
    </row>
    <row r="16" spans="1:8" x14ac:dyDescent="0.2">
      <c r="A16" s="17">
        <v>8</v>
      </c>
      <c r="B16" s="18" t="s">
        <v>12</v>
      </c>
      <c r="C16" s="88">
        <v>299</v>
      </c>
      <c r="D16" s="86">
        <v>168</v>
      </c>
      <c r="E16" s="86">
        <v>273</v>
      </c>
      <c r="F16" s="86">
        <v>119</v>
      </c>
      <c r="G16" s="304">
        <v>0.91304347826086951</v>
      </c>
      <c r="H16" s="305">
        <v>0.70833333333333337</v>
      </c>
    </row>
    <row r="17" spans="1:8" x14ac:dyDescent="0.2">
      <c r="A17" s="17">
        <v>9</v>
      </c>
      <c r="B17" s="18" t="s">
        <v>13</v>
      </c>
      <c r="C17" s="88">
        <v>292</v>
      </c>
      <c r="D17" s="86">
        <v>137</v>
      </c>
      <c r="E17" s="86">
        <v>280</v>
      </c>
      <c r="F17" s="86">
        <v>127</v>
      </c>
      <c r="G17" s="304">
        <v>0.95890410958904104</v>
      </c>
      <c r="H17" s="305">
        <v>0.92700729927007297</v>
      </c>
    </row>
    <row r="18" spans="1:8" x14ac:dyDescent="0.2">
      <c r="A18" s="17">
        <v>10</v>
      </c>
      <c r="B18" s="18" t="s">
        <v>14</v>
      </c>
      <c r="C18" s="88">
        <v>308</v>
      </c>
      <c r="D18" s="86">
        <v>10</v>
      </c>
      <c r="E18" s="86">
        <v>299</v>
      </c>
      <c r="F18" s="86">
        <v>10</v>
      </c>
      <c r="G18" s="304">
        <v>0.97077922077922074</v>
      </c>
      <c r="H18" s="305">
        <v>1</v>
      </c>
    </row>
    <row r="19" spans="1:8" x14ac:dyDescent="0.2">
      <c r="A19" s="17">
        <v>11</v>
      </c>
      <c r="B19" s="18" t="s">
        <v>15</v>
      </c>
      <c r="C19" s="88">
        <v>308</v>
      </c>
      <c r="D19" s="86">
        <v>45</v>
      </c>
      <c r="E19" s="86">
        <v>280</v>
      </c>
      <c r="F19" s="86">
        <v>25</v>
      </c>
      <c r="G19" s="304">
        <v>0.90909090909090906</v>
      </c>
      <c r="H19" s="305">
        <v>0.55555555555555558</v>
      </c>
    </row>
    <row r="20" spans="1:8" x14ac:dyDescent="0.2">
      <c r="A20" s="17">
        <v>12</v>
      </c>
      <c r="B20" s="18" t="s">
        <v>16</v>
      </c>
      <c r="C20" s="88">
        <v>438</v>
      </c>
      <c r="D20" s="86">
        <v>0</v>
      </c>
      <c r="E20" s="86">
        <v>321</v>
      </c>
      <c r="F20" s="86">
        <v>0</v>
      </c>
      <c r="G20" s="304">
        <v>0.73287671232876717</v>
      </c>
      <c r="H20" s="305" t="e">
        <v>#DIV/0!</v>
      </c>
    </row>
    <row r="21" spans="1:8" x14ac:dyDescent="0.2">
      <c r="A21" s="17">
        <v>13</v>
      </c>
      <c r="B21" s="18" t="s">
        <v>17</v>
      </c>
      <c r="C21" s="88">
        <v>507</v>
      </c>
      <c r="D21" s="86">
        <v>153</v>
      </c>
      <c r="E21" s="86">
        <v>453</v>
      </c>
      <c r="F21" s="86">
        <v>138</v>
      </c>
      <c r="G21" s="304">
        <v>0.89349112426035504</v>
      </c>
      <c r="H21" s="305">
        <v>0.90196078431372551</v>
      </c>
    </row>
    <row r="22" spans="1:8" x14ac:dyDescent="0.2">
      <c r="A22" s="17">
        <v>14</v>
      </c>
      <c r="B22" s="18" t="s">
        <v>18</v>
      </c>
      <c r="C22" s="88">
        <v>423</v>
      </c>
      <c r="D22" s="86">
        <v>271</v>
      </c>
      <c r="E22" s="86">
        <v>334</v>
      </c>
      <c r="F22" s="86">
        <v>167</v>
      </c>
      <c r="G22" s="304">
        <v>0.78959810874704495</v>
      </c>
      <c r="H22" s="305">
        <v>0.6162361623616236</v>
      </c>
    </row>
    <row r="23" spans="1:8" ht="13.5" thickBot="1" x14ac:dyDescent="0.25">
      <c r="A23" s="19">
        <v>15</v>
      </c>
      <c r="B23" s="20" t="s">
        <v>19</v>
      </c>
      <c r="C23" s="306">
        <v>366</v>
      </c>
      <c r="D23" s="307">
        <v>152</v>
      </c>
      <c r="E23" s="307">
        <v>342</v>
      </c>
      <c r="F23" s="307">
        <v>126</v>
      </c>
      <c r="G23" s="308">
        <v>0.93442622950819676</v>
      </c>
      <c r="H23" s="309">
        <v>0.82894736842105265</v>
      </c>
    </row>
    <row r="24" spans="1:8" ht="13.5" thickBot="1" x14ac:dyDescent="0.25">
      <c r="A24" s="21"/>
      <c r="B24" s="22" t="s">
        <v>150</v>
      </c>
      <c r="C24" s="310">
        <f>SUM(C9:C23)</f>
        <v>4670</v>
      </c>
      <c r="D24" s="311">
        <f t="shared" ref="D24:F24" si="0">SUM(D9:D23)</f>
        <v>2278</v>
      </c>
      <c r="E24" s="311">
        <f t="shared" si="0"/>
        <v>4259</v>
      </c>
      <c r="F24" s="311">
        <f t="shared" si="0"/>
        <v>1558</v>
      </c>
      <c r="G24" s="312">
        <f>E24/C24</f>
        <v>0.9119914346895075</v>
      </c>
      <c r="H24" s="313">
        <f>F24/D24</f>
        <v>0.68393327480245825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>
    <tabColor rgb="FFFF0000"/>
  </sheetPr>
  <dimension ref="A1:I40"/>
  <sheetViews>
    <sheetView showGridLines="0" workbookViewId="0">
      <selection activeCell="C15" sqref="C15"/>
    </sheetView>
  </sheetViews>
  <sheetFormatPr baseColWidth="10" defaultColWidth="11.42578125" defaultRowHeight="12.75" x14ac:dyDescent="0.2"/>
  <cols>
    <col min="1" max="1" width="11.42578125" customWidth="1"/>
    <col min="2" max="2" width="26" customWidth="1"/>
    <col min="3" max="3" width="20.28515625" customWidth="1"/>
    <col min="4" max="4" width="18.42578125" customWidth="1"/>
    <col min="5" max="5" width="11.42578125" customWidth="1"/>
  </cols>
  <sheetData>
    <row r="1" spans="1:9" x14ac:dyDescent="0.2">
      <c r="A1" s="44" t="s">
        <v>29</v>
      </c>
    </row>
    <row r="2" spans="1:9" x14ac:dyDescent="0.2">
      <c r="A2" s="1" t="s">
        <v>0</v>
      </c>
    </row>
    <row r="3" spans="1:9" x14ac:dyDescent="0.2">
      <c r="A3" s="4"/>
    </row>
    <row r="4" spans="1:9" x14ac:dyDescent="0.2">
      <c r="A4" s="1" t="s">
        <v>72</v>
      </c>
    </row>
    <row r="5" spans="1:9" x14ac:dyDescent="0.2">
      <c r="A5" s="1"/>
    </row>
    <row r="6" spans="1:9" x14ac:dyDescent="0.2">
      <c r="A6" s="1"/>
    </row>
    <row r="7" spans="1:9" x14ac:dyDescent="0.2">
      <c r="A7" s="1"/>
    </row>
    <row r="8" spans="1:9" x14ac:dyDescent="0.2">
      <c r="I8" t="s">
        <v>107</v>
      </c>
    </row>
    <row r="9" spans="1:9" ht="13.5" thickBot="1" x14ac:dyDescent="0.25">
      <c r="A9" s="5" t="s">
        <v>72</v>
      </c>
      <c r="B9" s="6"/>
      <c r="C9" s="6"/>
      <c r="D9" s="6"/>
      <c r="E9" s="6"/>
      <c r="F9" s="6"/>
    </row>
    <row r="10" spans="1:9" ht="28.5" customHeight="1" thickBot="1" x14ac:dyDescent="0.25">
      <c r="A10" s="8" t="s">
        <v>3</v>
      </c>
      <c r="B10" s="9" t="s">
        <v>4</v>
      </c>
      <c r="C10" s="10" t="s">
        <v>73</v>
      </c>
      <c r="D10" s="11" t="s">
        <v>73</v>
      </c>
      <c r="E10" s="27" t="s">
        <v>71</v>
      </c>
      <c r="F10" s="6"/>
    </row>
    <row r="11" spans="1:9" x14ac:dyDescent="0.2">
      <c r="A11" s="14">
        <v>1</v>
      </c>
      <c r="B11" s="15" t="s">
        <v>5</v>
      </c>
      <c r="C11" s="90">
        <v>18</v>
      </c>
      <c r="D11" s="92">
        <v>14</v>
      </c>
      <c r="E11" s="253">
        <f>SUM(C11:D11)</f>
        <v>32</v>
      </c>
      <c r="F11" s="2"/>
    </row>
    <row r="12" spans="1:9" x14ac:dyDescent="0.2">
      <c r="A12" s="17">
        <v>2</v>
      </c>
      <c r="B12" s="18" t="s">
        <v>6</v>
      </c>
      <c r="C12" s="88">
        <v>0</v>
      </c>
      <c r="D12" s="95">
        <v>0</v>
      </c>
      <c r="E12" s="254">
        <f>SUM(C12:D12)</f>
        <v>0</v>
      </c>
      <c r="F12" s="2"/>
    </row>
    <row r="13" spans="1:9" x14ac:dyDescent="0.2">
      <c r="A13" s="17">
        <v>3</v>
      </c>
      <c r="B13" s="18" t="s">
        <v>7</v>
      </c>
      <c r="C13" s="88">
        <v>0</v>
      </c>
      <c r="D13" s="95">
        <v>0</v>
      </c>
      <c r="E13" s="254">
        <f t="shared" ref="E13:E25" si="0">SUM(C13:D13)</f>
        <v>0</v>
      </c>
      <c r="F13" s="2"/>
    </row>
    <row r="14" spans="1:9" x14ac:dyDescent="0.2">
      <c r="A14" s="17">
        <v>4</v>
      </c>
      <c r="B14" s="18" t="s">
        <v>8</v>
      </c>
      <c r="C14" s="88">
        <v>9</v>
      </c>
      <c r="D14" s="95">
        <v>8</v>
      </c>
      <c r="E14" s="254">
        <f t="shared" si="0"/>
        <v>17</v>
      </c>
      <c r="F14" s="2"/>
    </row>
    <row r="15" spans="1:9" x14ac:dyDescent="0.2">
      <c r="A15" s="17">
        <v>5</v>
      </c>
      <c r="B15" s="18" t="s">
        <v>9</v>
      </c>
      <c r="C15" s="88">
        <v>0</v>
      </c>
      <c r="D15" s="95">
        <v>0</v>
      </c>
      <c r="E15" s="254">
        <f t="shared" si="0"/>
        <v>0</v>
      </c>
      <c r="F15" s="2"/>
    </row>
    <row r="16" spans="1:9" x14ac:dyDescent="0.2">
      <c r="A16" s="17">
        <v>6</v>
      </c>
      <c r="B16" s="18" t="s">
        <v>10</v>
      </c>
      <c r="C16" s="88">
        <v>0</v>
      </c>
      <c r="D16" s="95">
        <v>15</v>
      </c>
      <c r="E16" s="254">
        <f t="shared" si="0"/>
        <v>15</v>
      </c>
      <c r="F16" s="2"/>
    </row>
    <row r="17" spans="1:6" x14ac:dyDescent="0.2">
      <c r="A17" s="17">
        <v>7</v>
      </c>
      <c r="B17" s="18" t="s">
        <v>11</v>
      </c>
      <c r="C17" s="88">
        <v>10</v>
      </c>
      <c r="D17" s="95">
        <v>24</v>
      </c>
      <c r="E17" s="254">
        <f t="shared" si="0"/>
        <v>34</v>
      </c>
      <c r="F17" s="2"/>
    </row>
    <row r="18" spans="1:6" x14ac:dyDescent="0.2">
      <c r="A18" s="17">
        <v>8</v>
      </c>
      <c r="B18" s="18" t="s">
        <v>12</v>
      </c>
      <c r="C18" s="88">
        <v>10</v>
      </c>
      <c r="D18" s="95">
        <v>1</v>
      </c>
      <c r="E18" s="254">
        <f t="shared" si="0"/>
        <v>11</v>
      </c>
      <c r="F18" s="2"/>
    </row>
    <row r="19" spans="1:6" x14ac:dyDescent="0.2">
      <c r="A19" s="17">
        <v>9</v>
      </c>
      <c r="B19" s="18" t="s">
        <v>13</v>
      </c>
      <c r="C19" s="88">
        <v>0</v>
      </c>
      <c r="D19" s="95">
        <v>0</v>
      </c>
      <c r="E19" s="254">
        <f t="shared" si="0"/>
        <v>0</v>
      </c>
      <c r="F19" s="2"/>
    </row>
    <row r="20" spans="1:6" x14ac:dyDescent="0.2">
      <c r="A20" s="17">
        <v>10</v>
      </c>
      <c r="B20" s="18" t="s">
        <v>14</v>
      </c>
      <c r="C20" s="88">
        <v>0</v>
      </c>
      <c r="D20" s="95">
        <v>0</v>
      </c>
      <c r="E20" s="254">
        <f t="shared" si="0"/>
        <v>0</v>
      </c>
      <c r="F20" s="2"/>
    </row>
    <row r="21" spans="1:6" x14ac:dyDescent="0.2">
      <c r="A21" s="17">
        <v>11</v>
      </c>
      <c r="B21" s="18" t="s">
        <v>15</v>
      </c>
      <c r="C21" s="88">
        <v>0</v>
      </c>
      <c r="D21" s="95">
        <v>0</v>
      </c>
      <c r="E21" s="254">
        <f t="shared" si="0"/>
        <v>0</v>
      </c>
      <c r="F21" s="2"/>
    </row>
    <row r="22" spans="1:6" x14ac:dyDescent="0.2">
      <c r="A22" s="17">
        <v>12</v>
      </c>
      <c r="B22" s="18" t="s">
        <v>16</v>
      </c>
      <c r="C22" s="88">
        <v>0</v>
      </c>
      <c r="D22" s="95">
        <v>12.7</v>
      </c>
      <c r="E22" s="254">
        <f t="shared" si="0"/>
        <v>12.7</v>
      </c>
      <c r="F22" s="2"/>
    </row>
    <row r="23" spans="1:6" x14ac:dyDescent="0.2">
      <c r="A23" s="17">
        <v>13</v>
      </c>
      <c r="B23" s="18" t="s">
        <v>17</v>
      </c>
      <c r="C23" s="88">
        <v>2</v>
      </c>
      <c r="D23" s="95">
        <v>10</v>
      </c>
      <c r="E23" s="254">
        <f t="shared" si="0"/>
        <v>12</v>
      </c>
      <c r="F23" s="2"/>
    </row>
    <row r="24" spans="1:6" x14ac:dyDescent="0.2">
      <c r="A24" s="17">
        <v>14</v>
      </c>
      <c r="B24" s="18" t="s">
        <v>18</v>
      </c>
      <c r="C24" s="88">
        <v>0</v>
      </c>
      <c r="D24" s="95">
        <v>0</v>
      </c>
      <c r="E24" s="254">
        <f t="shared" si="0"/>
        <v>0</v>
      </c>
      <c r="F24" s="2"/>
    </row>
    <row r="25" spans="1:6" ht="13.5" thickBot="1" x14ac:dyDescent="0.25">
      <c r="A25" s="19">
        <v>15</v>
      </c>
      <c r="B25" s="20" t="s">
        <v>19</v>
      </c>
      <c r="C25" s="85">
        <v>0</v>
      </c>
      <c r="D25" s="94">
        <v>1.5</v>
      </c>
      <c r="E25" s="254">
        <f t="shared" si="0"/>
        <v>1.5</v>
      </c>
      <c r="F25" s="2"/>
    </row>
    <row r="26" spans="1:6" ht="13.5" thickBot="1" x14ac:dyDescent="0.25">
      <c r="A26" s="21"/>
      <c r="B26" s="22" t="s">
        <v>150</v>
      </c>
      <c r="C26" s="252">
        <f>SUM(C11:C25)</f>
        <v>49</v>
      </c>
      <c r="D26" s="252">
        <f>SUM(D11:D25)</f>
        <v>86.2</v>
      </c>
      <c r="E26" s="251">
        <f>SUM(E11:E25)</f>
        <v>135.19999999999999</v>
      </c>
      <c r="F26" s="26"/>
    </row>
    <row r="27" spans="1:6" s="57" customFormat="1" ht="13.5" thickBot="1" x14ac:dyDescent="0.25">
      <c r="A27" s="21"/>
      <c r="B27" s="22" t="s">
        <v>147</v>
      </c>
      <c r="C27" s="252">
        <v>25</v>
      </c>
      <c r="D27" s="264">
        <v>65</v>
      </c>
      <c r="E27" s="251">
        <v>90</v>
      </c>
      <c r="F27" s="26"/>
    </row>
    <row r="28" spans="1:6" s="57" customFormat="1" ht="13.5" thickBot="1" x14ac:dyDescent="0.25">
      <c r="A28" s="21"/>
      <c r="B28" s="22" t="s">
        <v>128</v>
      </c>
      <c r="C28" s="64">
        <v>19</v>
      </c>
      <c r="D28" s="79">
        <v>7.5</v>
      </c>
      <c r="E28" s="251">
        <v>26.5</v>
      </c>
      <c r="F28" s="26"/>
    </row>
    <row r="29" spans="1:6" s="57" customFormat="1" ht="13.5" thickBot="1" x14ac:dyDescent="0.25">
      <c r="A29" s="21"/>
      <c r="B29" s="22" t="s">
        <v>108</v>
      </c>
      <c r="C29" s="23">
        <v>42</v>
      </c>
      <c r="D29" s="43">
        <v>67</v>
      </c>
      <c r="E29" s="45">
        <v>109</v>
      </c>
      <c r="F29" s="26"/>
    </row>
    <row r="30" spans="1:6" ht="13.5" thickBot="1" x14ac:dyDescent="0.25">
      <c r="A30" s="21"/>
      <c r="B30" s="22" t="s">
        <v>24</v>
      </c>
      <c r="C30" s="23">
        <v>34</v>
      </c>
      <c r="D30" s="43">
        <v>85</v>
      </c>
      <c r="E30" s="45">
        <v>119</v>
      </c>
      <c r="F30" s="26"/>
    </row>
    <row r="31" spans="1:6" ht="13.5" thickBot="1" x14ac:dyDescent="0.25">
      <c r="A31" s="21"/>
      <c r="B31" s="22" t="s">
        <v>20</v>
      </c>
      <c r="C31" s="23">
        <v>36</v>
      </c>
      <c r="D31" s="43">
        <v>27</v>
      </c>
      <c r="E31" s="45">
        <v>63</v>
      </c>
      <c r="F31" s="26"/>
    </row>
    <row r="32" spans="1:6" x14ac:dyDescent="0.2">
      <c r="A32" s="4" t="s">
        <v>74</v>
      </c>
      <c r="B32" s="2"/>
      <c r="C32" s="2"/>
      <c r="D32" s="2"/>
      <c r="E32" s="2"/>
      <c r="F32" s="2"/>
    </row>
    <row r="35" spans="3:5" x14ac:dyDescent="0.2">
      <c r="E35" t="s">
        <v>107</v>
      </c>
    </row>
    <row r="39" spans="3:5" x14ac:dyDescent="0.2">
      <c r="C39" t="s">
        <v>107</v>
      </c>
    </row>
    <row r="40" spans="3:5" x14ac:dyDescent="0.2">
      <c r="C40" t="s">
        <v>107</v>
      </c>
    </row>
  </sheetData>
  <customSheetViews>
    <customSheetView guid="{2F486E5F-9F05-4263-BAA5-832A9B7A71CC}">
      <selection activeCell="H10" sqref="H10:J10"/>
      <pageMargins left="0.70866141732283516" right="0.70866141732283516" top="0.78740157480315021" bottom="0.78740157480315021" header="0.31496062992126012" footer="0.31496062992126012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70866141732283516" right="0.70866141732283516" top="0.78740157480315021" bottom="0.78740157480315021" header="0.31496062992126012" footer="0.31496062992126012"/>
  <pageSetup paperSize="9" fitToWidth="0" fitToHeight="0" orientation="landscape" r:id="rId2"/>
  <headerFooter>
    <oddHeader>&amp;R&amp;T</oddHeader>
    <oddFooter>&amp;L&amp;F&amp;CDato skrevet ut: &amp;D&amp;RÅRSSTATISTIKK 2011</oddFoot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workbookViewId="0">
      <selection activeCell="E34" sqref="E34"/>
    </sheetView>
  </sheetViews>
  <sheetFormatPr baseColWidth="10" defaultRowHeight="12.75" x14ac:dyDescent="0.2"/>
  <cols>
    <col min="2" max="2" width="23" customWidth="1"/>
    <col min="3" max="3" width="15.42578125" customWidth="1"/>
    <col min="4" max="4" width="14.7109375" customWidth="1"/>
  </cols>
  <sheetData>
    <row r="1" spans="1:20" x14ac:dyDescent="0.2">
      <c r="A1" s="1" t="s">
        <v>0</v>
      </c>
      <c r="B1" s="2"/>
      <c r="C1" s="2"/>
      <c r="D1" s="2"/>
      <c r="E1" s="2"/>
    </row>
    <row r="2" spans="1:20" x14ac:dyDescent="0.2">
      <c r="A2" s="4"/>
      <c r="B2" s="2"/>
      <c r="C2" s="2"/>
      <c r="D2" s="2"/>
      <c r="E2" s="2"/>
    </row>
    <row r="3" spans="1:20" x14ac:dyDescent="0.2">
      <c r="A3" s="1" t="str">
        <f>A8</f>
        <v>Tabell 2A - 2-A -  Norskkurs for barnehageansatte</v>
      </c>
      <c r="B3" s="2"/>
      <c r="C3" s="2"/>
      <c r="D3" s="2"/>
      <c r="E3" s="2"/>
    </row>
    <row r="4" spans="1:20" x14ac:dyDescent="0.2">
      <c r="A4" s="1"/>
      <c r="B4" s="2"/>
      <c r="C4" s="2"/>
      <c r="D4" s="2"/>
      <c r="E4" s="2"/>
    </row>
    <row r="5" spans="1:20" x14ac:dyDescent="0.2">
      <c r="A5" s="1"/>
      <c r="B5" s="2"/>
      <c r="C5" s="2"/>
      <c r="D5" s="2"/>
      <c r="E5" s="2"/>
    </row>
    <row r="6" spans="1:20" x14ac:dyDescent="0.2">
      <c r="A6" s="1"/>
      <c r="B6" s="2"/>
      <c r="C6" s="2"/>
      <c r="D6" s="2"/>
      <c r="E6" s="2"/>
    </row>
    <row r="7" spans="1:20" x14ac:dyDescent="0.2">
      <c r="A7" s="4"/>
      <c r="B7" s="2"/>
      <c r="C7" s="2"/>
      <c r="D7" s="2"/>
      <c r="E7" s="2"/>
    </row>
    <row r="8" spans="1:20" ht="27.75" customHeight="1" thickBot="1" x14ac:dyDescent="0.25">
      <c r="A8" s="5" t="s">
        <v>142</v>
      </c>
      <c r="B8" s="6"/>
      <c r="C8" s="6"/>
      <c r="D8" s="6"/>
      <c r="E8" s="6"/>
    </row>
    <row r="9" spans="1:20" ht="60.75" thickBot="1" x14ac:dyDescent="0.25">
      <c r="A9" s="80" t="s">
        <v>3</v>
      </c>
      <c r="B9" s="80" t="s">
        <v>4</v>
      </c>
      <c r="C9" s="96" t="s">
        <v>149</v>
      </c>
      <c r="D9" s="93" t="s">
        <v>151</v>
      </c>
      <c r="E9" s="6"/>
    </row>
    <row r="10" spans="1:20" x14ac:dyDescent="0.2">
      <c r="A10" s="87">
        <v>1</v>
      </c>
      <c r="B10" s="81" t="s">
        <v>5</v>
      </c>
      <c r="C10" s="90">
        <v>40</v>
      </c>
      <c r="D10" s="92">
        <v>20</v>
      </c>
      <c r="E10" s="2"/>
    </row>
    <row r="11" spans="1:20" x14ac:dyDescent="0.2">
      <c r="A11" s="97">
        <v>2</v>
      </c>
      <c r="B11" s="82" t="s">
        <v>6</v>
      </c>
      <c r="C11" s="88">
        <v>34</v>
      </c>
      <c r="D11" s="95">
        <v>14</v>
      </c>
      <c r="E11" s="2"/>
      <c r="F11" s="57"/>
    </row>
    <row r="12" spans="1:20" x14ac:dyDescent="0.2">
      <c r="A12" s="97">
        <v>3</v>
      </c>
      <c r="B12" s="82" t="s">
        <v>7</v>
      </c>
      <c r="C12" s="88">
        <v>4</v>
      </c>
      <c r="D12" s="95">
        <v>4</v>
      </c>
      <c r="E12" s="2"/>
      <c r="F12" s="57"/>
      <c r="J12" t="s">
        <v>107</v>
      </c>
    </row>
    <row r="13" spans="1:20" x14ac:dyDescent="0.2">
      <c r="A13" s="97">
        <v>4</v>
      </c>
      <c r="B13" s="82" t="s">
        <v>8</v>
      </c>
      <c r="C13" s="88">
        <v>2</v>
      </c>
      <c r="D13" s="95">
        <v>5</v>
      </c>
      <c r="E13" s="2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spans="1:20" x14ac:dyDescent="0.2">
      <c r="A14" s="97">
        <v>5</v>
      </c>
      <c r="B14" s="82" t="s">
        <v>9</v>
      </c>
      <c r="C14" s="88">
        <v>0</v>
      </c>
      <c r="D14" s="95">
        <v>0</v>
      </c>
      <c r="E14" s="2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20" x14ac:dyDescent="0.2">
      <c r="A15" s="97">
        <v>6</v>
      </c>
      <c r="B15" s="82" t="s">
        <v>10</v>
      </c>
      <c r="C15" s="88">
        <v>9</v>
      </c>
      <c r="D15" s="95">
        <v>3</v>
      </c>
      <c r="E15" s="2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0" x14ac:dyDescent="0.2">
      <c r="A16" s="97">
        <v>7</v>
      </c>
      <c r="B16" s="82" t="s">
        <v>11</v>
      </c>
      <c r="C16" s="88">
        <v>14</v>
      </c>
      <c r="D16" s="95">
        <v>0</v>
      </c>
      <c r="E16" s="2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spans="1:20" x14ac:dyDescent="0.2">
      <c r="A17" s="97">
        <v>8</v>
      </c>
      <c r="B17" s="82" t="s">
        <v>12</v>
      </c>
      <c r="C17" s="88">
        <v>0</v>
      </c>
      <c r="D17" s="95">
        <v>0</v>
      </c>
      <c r="E17" s="2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x14ac:dyDescent="0.2">
      <c r="A18" s="97">
        <v>9</v>
      </c>
      <c r="B18" s="82" t="s">
        <v>13</v>
      </c>
      <c r="C18" s="88">
        <v>20</v>
      </c>
      <c r="D18" s="95">
        <v>10</v>
      </c>
      <c r="E18" s="2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1:20" x14ac:dyDescent="0.2">
      <c r="A19" s="97">
        <v>10</v>
      </c>
      <c r="B19" s="82" t="s">
        <v>14</v>
      </c>
      <c r="C19" s="88">
        <v>0</v>
      </c>
      <c r="D19" s="95">
        <v>0</v>
      </c>
      <c r="E19" s="2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spans="1:20" x14ac:dyDescent="0.2">
      <c r="A20" s="97">
        <v>11</v>
      </c>
      <c r="B20" s="82" t="s">
        <v>15</v>
      </c>
      <c r="C20" s="88">
        <v>40</v>
      </c>
      <c r="D20" s="95">
        <v>24</v>
      </c>
      <c r="E20" s="2"/>
    </row>
    <row r="21" spans="1:20" x14ac:dyDescent="0.2">
      <c r="A21" s="97">
        <v>12</v>
      </c>
      <c r="B21" s="82" t="s">
        <v>16</v>
      </c>
      <c r="C21" s="88">
        <v>25</v>
      </c>
      <c r="D21" s="95">
        <v>25</v>
      </c>
      <c r="E21" s="2"/>
    </row>
    <row r="22" spans="1:20" x14ac:dyDescent="0.2">
      <c r="A22" s="97">
        <v>13</v>
      </c>
      <c r="B22" s="82" t="s">
        <v>17</v>
      </c>
      <c r="C22" s="88">
        <v>19</v>
      </c>
      <c r="D22" s="95">
        <v>25</v>
      </c>
      <c r="E22" s="2"/>
    </row>
    <row r="23" spans="1:20" x14ac:dyDescent="0.2">
      <c r="A23" s="97">
        <v>14</v>
      </c>
      <c r="B23" s="82" t="s">
        <v>18</v>
      </c>
      <c r="C23" s="88">
        <v>15</v>
      </c>
      <c r="D23" s="95">
        <v>5</v>
      </c>
      <c r="E23" s="2"/>
    </row>
    <row r="24" spans="1:20" ht="13.5" thickBot="1" x14ac:dyDescent="0.25">
      <c r="A24" s="89">
        <v>15</v>
      </c>
      <c r="B24" s="83" t="s">
        <v>19</v>
      </c>
      <c r="C24" s="85">
        <v>20</v>
      </c>
      <c r="D24" s="94">
        <v>14</v>
      </c>
      <c r="E24" s="2"/>
      <c r="M24" t="s">
        <v>107</v>
      </c>
    </row>
    <row r="25" spans="1:20" ht="13.5" thickBot="1" x14ac:dyDescent="0.25">
      <c r="A25" s="91"/>
      <c r="B25" s="84" t="s">
        <v>152</v>
      </c>
      <c r="C25" s="255">
        <f>SUM(C10:C24)</f>
        <v>242</v>
      </c>
      <c r="D25" s="256">
        <f>SUM(D10:D24)</f>
        <v>149</v>
      </c>
      <c r="E25" s="26"/>
    </row>
    <row r="26" spans="1:20" s="57" customFormat="1" ht="13.5" thickBot="1" x14ac:dyDescent="0.25">
      <c r="A26" s="91"/>
      <c r="B26" s="84" t="s">
        <v>148</v>
      </c>
      <c r="C26" s="255">
        <v>325</v>
      </c>
      <c r="D26" s="256">
        <v>212</v>
      </c>
      <c r="E26" s="26"/>
    </row>
    <row r="27" spans="1:20" s="57" customFormat="1" ht="13.5" thickBot="1" x14ac:dyDescent="0.25">
      <c r="A27" s="91"/>
      <c r="B27" s="84" t="s">
        <v>143</v>
      </c>
      <c r="C27" s="255">
        <v>378</v>
      </c>
      <c r="D27" s="256">
        <v>163</v>
      </c>
      <c r="E27" s="26"/>
    </row>
    <row r="28" spans="1:20" x14ac:dyDescent="0.2">
      <c r="A28" t="s">
        <v>144</v>
      </c>
    </row>
    <row r="32" spans="1:20" x14ac:dyDescent="0.2">
      <c r="B32" t="s">
        <v>107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AF36"/>
  <sheetViews>
    <sheetView workbookViewId="0">
      <selection activeCell="V39" sqref="V39"/>
    </sheetView>
  </sheetViews>
  <sheetFormatPr baseColWidth="10" defaultRowHeight="12.75" x14ac:dyDescent="0.2"/>
  <cols>
    <col min="1" max="1" width="25.7109375" style="267" customWidth="1"/>
    <col min="2" max="2" width="10.7109375" style="301" customWidth="1"/>
    <col min="3" max="18" width="8.7109375" style="302" customWidth="1"/>
    <col min="19" max="16384" width="11.42578125" style="267"/>
  </cols>
  <sheetData>
    <row r="1" spans="1:32" x14ac:dyDescent="0.2">
      <c r="A1" s="47" t="s">
        <v>153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265"/>
      <c r="O1" s="265"/>
      <c r="P1" s="266" t="s">
        <v>154</v>
      </c>
      <c r="Q1" s="265"/>
      <c r="R1" s="265"/>
      <c r="S1" s="48"/>
      <c r="T1" s="48"/>
      <c r="U1" s="48"/>
      <c r="V1" s="48"/>
      <c r="W1" s="48"/>
      <c r="X1" s="48"/>
      <c r="Y1" s="48"/>
      <c r="Z1" s="48"/>
      <c r="AA1" s="48"/>
    </row>
    <row r="2" spans="1:32" x14ac:dyDescent="0.2">
      <c r="A2" s="268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48"/>
      <c r="T2" s="49" t="s">
        <v>155</v>
      </c>
      <c r="U2" s="48"/>
      <c r="V2" s="48"/>
      <c r="W2" s="48"/>
      <c r="X2" s="48"/>
      <c r="Y2" s="48"/>
      <c r="Z2" s="48"/>
      <c r="AA2" s="48"/>
    </row>
    <row r="3" spans="1:32" s="271" customFormat="1" ht="18" customHeight="1" x14ac:dyDescent="0.2">
      <c r="A3" s="270"/>
      <c r="B3" s="50" t="s">
        <v>75</v>
      </c>
      <c r="C3" s="51" t="s">
        <v>76</v>
      </c>
      <c r="D3" s="51" t="s">
        <v>77</v>
      </c>
      <c r="E3" s="51" t="s">
        <v>78</v>
      </c>
      <c r="F3" s="51" t="s">
        <v>79</v>
      </c>
      <c r="G3" s="51" t="s">
        <v>80</v>
      </c>
      <c r="H3" s="51" t="s">
        <v>81</v>
      </c>
      <c r="I3" s="51" t="s">
        <v>82</v>
      </c>
      <c r="J3" s="51" t="s">
        <v>83</v>
      </c>
      <c r="K3" s="51" t="s">
        <v>84</v>
      </c>
      <c r="L3" s="51" t="s">
        <v>85</v>
      </c>
      <c r="M3" s="51" t="s">
        <v>86</v>
      </c>
      <c r="N3" s="51" t="s">
        <v>120</v>
      </c>
      <c r="O3" s="51" t="s">
        <v>121</v>
      </c>
      <c r="P3" s="51" t="s">
        <v>122</v>
      </c>
      <c r="Q3" s="51" t="s">
        <v>123</v>
      </c>
      <c r="R3" s="51" t="s">
        <v>87</v>
      </c>
      <c r="S3" s="52"/>
      <c r="T3" s="51" t="s">
        <v>120</v>
      </c>
      <c r="U3" s="51" t="s">
        <v>121</v>
      </c>
      <c r="V3" s="51" t="s">
        <v>122</v>
      </c>
      <c r="W3" s="51" t="s">
        <v>123</v>
      </c>
      <c r="X3" s="51" t="s">
        <v>87</v>
      </c>
      <c r="Y3" s="51" t="s">
        <v>2</v>
      </c>
      <c r="Z3" s="52"/>
      <c r="AA3" s="52"/>
      <c r="AB3" s="267"/>
      <c r="AC3" s="267"/>
      <c r="AD3" s="267"/>
      <c r="AE3" s="267"/>
      <c r="AF3" s="267"/>
    </row>
    <row r="4" spans="1:32" ht="18" customHeight="1" x14ac:dyDescent="0.2">
      <c r="A4" s="272" t="s">
        <v>88</v>
      </c>
      <c r="B4" s="273">
        <f>SUM(B5:B20)</f>
        <v>658451</v>
      </c>
      <c r="C4" s="274">
        <f>SUM(C5:C20)</f>
        <v>9569</v>
      </c>
      <c r="D4" s="274">
        <f>SUM(D5:D20)</f>
        <v>42192</v>
      </c>
      <c r="E4" s="274">
        <f t="shared" ref="E4:X4" si="0">SUM(E5:E20)</f>
        <v>48522</v>
      </c>
      <c r="F4" s="274">
        <f t="shared" si="0"/>
        <v>17524</v>
      </c>
      <c r="G4" s="274">
        <f t="shared" si="0"/>
        <v>11659</v>
      </c>
      <c r="H4" s="274">
        <f t="shared" si="0"/>
        <v>12559</v>
      </c>
      <c r="I4" s="274">
        <f t="shared" si="0"/>
        <v>46025</v>
      </c>
      <c r="J4" s="274">
        <f t="shared" si="0"/>
        <v>72194</v>
      </c>
      <c r="K4" s="274">
        <f t="shared" si="0"/>
        <v>123932</v>
      </c>
      <c r="L4" s="274">
        <f t="shared" si="0"/>
        <v>92552</v>
      </c>
      <c r="M4" s="274">
        <f t="shared" si="0"/>
        <v>111825</v>
      </c>
      <c r="N4" s="274">
        <f t="shared" si="0"/>
        <v>35836</v>
      </c>
      <c r="O4" s="274">
        <f t="shared" si="0"/>
        <v>12817</v>
      </c>
      <c r="P4" s="274">
        <f t="shared" si="0"/>
        <v>9330</v>
      </c>
      <c r="Q4" s="274">
        <f t="shared" si="0"/>
        <v>6893</v>
      </c>
      <c r="R4" s="274">
        <f t="shared" si="0"/>
        <v>5022</v>
      </c>
      <c r="S4" s="48"/>
      <c r="T4" s="274">
        <f t="shared" si="0"/>
        <v>35</v>
      </c>
      <c r="U4" s="274">
        <f t="shared" si="0"/>
        <v>13</v>
      </c>
      <c r="V4" s="274">
        <f t="shared" si="0"/>
        <v>4</v>
      </c>
      <c r="W4" s="274">
        <f t="shared" si="0"/>
        <v>8</v>
      </c>
      <c r="X4" s="274">
        <f t="shared" si="0"/>
        <v>16</v>
      </c>
      <c r="Y4" s="274">
        <f>SUM(T4:X4)</f>
        <v>76</v>
      </c>
      <c r="Z4" s="48"/>
      <c r="AA4" s="48"/>
    </row>
    <row r="5" spans="1:32" s="280" customFormat="1" ht="18" customHeight="1" x14ac:dyDescent="0.2">
      <c r="A5" s="275" t="s">
        <v>89</v>
      </c>
      <c r="B5" s="276">
        <f>SUM(C5:R5)</f>
        <v>51432</v>
      </c>
      <c r="C5" s="277">
        <v>920</v>
      </c>
      <c r="D5" s="277">
        <v>3610</v>
      </c>
      <c r="E5" s="277">
        <v>2906</v>
      </c>
      <c r="F5" s="277">
        <v>848</v>
      </c>
      <c r="G5" s="277">
        <v>583</v>
      </c>
      <c r="H5" s="277">
        <v>690</v>
      </c>
      <c r="I5" s="277">
        <v>3556</v>
      </c>
      <c r="J5" s="277">
        <v>7529</v>
      </c>
      <c r="K5" s="277">
        <v>13571</v>
      </c>
      <c r="L5" s="277">
        <v>7278</v>
      </c>
      <c r="M5" s="277">
        <v>7112</v>
      </c>
      <c r="N5" s="278">
        <f>'[2]FØR korreksjon befolkning 67+'!N5+'[2] ETTER korreksjon befolkn 67+'!T5</f>
        <v>1669</v>
      </c>
      <c r="O5" s="278">
        <f>'[2]FØR korreksjon befolkning 67+'!O5+'[2] ETTER korreksjon befolkn 67+'!U5</f>
        <v>475</v>
      </c>
      <c r="P5" s="278">
        <f>'[2]FØR korreksjon befolkning 67+'!P5+'[2] ETTER korreksjon befolkn 67+'!V5</f>
        <v>304</v>
      </c>
      <c r="Q5" s="278">
        <f>'[2]FØR korreksjon befolkning 67+'!Q5+'[2] ETTER korreksjon befolkn 67+'!W5</f>
        <v>217</v>
      </c>
      <c r="R5" s="278">
        <f>'[2]FØR korreksjon befolkning 67+'!R5+'[2] ETTER korreksjon befolkn 67+'!X5</f>
        <v>164</v>
      </c>
      <c r="S5" s="53"/>
      <c r="T5" s="48">
        <v>-1</v>
      </c>
      <c r="U5" s="48">
        <v>2</v>
      </c>
      <c r="V5" s="48">
        <v>2</v>
      </c>
      <c r="W5" s="48">
        <v>0</v>
      </c>
      <c r="X5" s="48">
        <v>-15</v>
      </c>
      <c r="Y5" s="279">
        <f>SUM(T5:X5)</f>
        <v>-12</v>
      </c>
      <c r="Z5" s="53"/>
      <c r="AA5" s="53"/>
      <c r="AB5" s="267"/>
      <c r="AC5" s="267"/>
      <c r="AD5" s="267"/>
      <c r="AE5" s="267"/>
      <c r="AF5" s="267"/>
    </row>
    <row r="6" spans="1:32" s="280" customFormat="1" x14ac:dyDescent="0.2">
      <c r="A6" s="275" t="s">
        <v>90</v>
      </c>
      <c r="B6" s="276">
        <f t="shared" ref="B6:B20" si="1">SUM(C6:R6)</f>
        <v>56137</v>
      </c>
      <c r="C6" s="277">
        <v>1004</v>
      </c>
      <c r="D6" s="277">
        <v>3227</v>
      </c>
      <c r="E6" s="277">
        <v>2498</v>
      </c>
      <c r="F6" s="277">
        <v>737</v>
      </c>
      <c r="G6" s="277">
        <v>451</v>
      </c>
      <c r="H6" s="277">
        <v>690</v>
      </c>
      <c r="I6" s="277">
        <v>5249</v>
      </c>
      <c r="J6" s="277">
        <v>10574</v>
      </c>
      <c r="K6" s="277">
        <v>15454</v>
      </c>
      <c r="L6" s="277">
        <v>7134</v>
      </c>
      <c r="M6" s="277">
        <v>6390</v>
      </c>
      <c r="N6" s="278">
        <f>'[2]FØR korreksjon befolkning 67+'!N6+'[2] ETTER korreksjon befolkn 67+'!T6</f>
        <v>1547</v>
      </c>
      <c r="O6" s="278">
        <f>'[2]FØR korreksjon befolkning 67+'!O6+'[2] ETTER korreksjon befolkn 67+'!U6</f>
        <v>451</v>
      </c>
      <c r="P6" s="278">
        <f>'[2]FØR korreksjon befolkning 67+'!P6+'[2] ETTER korreksjon befolkn 67+'!V6</f>
        <v>304</v>
      </c>
      <c r="Q6" s="278">
        <f>'[2]FØR korreksjon befolkning 67+'!Q6+'[2] ETTER korreksjon befolkn 67+'!W6</f>
        <v>211</v>
      </c>
      <c r="R6" s="278">
        <f>'[2]FØR korreksjon befolkning 67+'!R6+'[2] ETTER korreksjon befolkn 67+'!X6</f>
        <v>216</v>
      </c>
      <c r="S6" s="53"/>
      <c r="T6" s="53">
        <v>-3</v>
      </c>
      <c r="U6" s="53">
        <v>-15</v>
      </c>
      <c r="V6" s="53">
        <v>-23</v>
      </c>
      <c r="W6" s="53">
        <v>-48</v>
      </c>
      <c r="X6" s="53">
        <v>-57</v>
      </c>
      <c r="Y6" s="279">
        <f t="shared" ref="Y6:Y19" si="2">SUM(T6:X6)</f>
        <v>-146</v>
      </c>
      <c r="Z6" s="53"/>
      <c r="AA6" s="53"/>
      <c r="AB6" s="267"/>
      <c r="AC6" s="267"/>
      <c r="AD6" s="267"/>
      <c r="AE6" s="267"/>
      <c r="AF6" s="267"/>
    </row>
    <row r="7" spans="1:32" s="280" customFormat="1" x14ac:dyDescent="0.2">
      <c r="A7" s="275" t="s">
        <v>91</v>
      </c>
      <c r="B7" s="276">
        <f t="shared" si="1"/>
        <v>41538</v>
      </c>
      <c r="C7" s="277">
        <v>878</v>
      </c>
      <c r="D7" s="277">
        <v>2586</v>
      </c>
      <c r="E7" s="277">
        <v>1594</v>
      </c>
      <c r="F7" s="277">
        <v>436</v>
      </c>
      <c r="G7" s="277">
        <v>307</v>
      </c>
      <c r="H7" s="277">
        <v>429</v>
      </c>
      <c r="I7" s="277">
        <v>3421</v>
      </c>
      <c r="J7" s="277">
        <v>7956</v>
      </c>
      <c r="K7" s="277">
        <v>11438</v>
      </c>
      <c r="L7" s="277">
        <v>4874</v>
      </c>
      <c r="M7" s="277">
        <v>4999</v>
      </c>
      <c r="N7" s="278">
        <f>'[2]FØR korreksjon befolkning 67+'!N7+'[2] ETTER korreksjon befolkn 67+'!T7</f>
        <v>1488</v>
      </c>
      <c r="O7" s="278">
        <f>'[2]FØR korreksjon befolkning 67+'!O7+'[2] ETTER korreksjon befolkn 67+'!U7</f>
        <v>421</v>
      </c>
      <c r="P7" s="278">
        <f>'[2]FØR korreksjon befolkning 67+'!P7+'[2] ETTER korreksjon befolkn 67+'!V7</f>
        <v>276</v>
      </c>
      <c r="Q7" s="278">
        <f>'[2]FØR korreksjon befolkning 67+'!Q7+'[2] ETTER korreksjon befolkn 67+'!W7</f>
        <v>205</v>
      </c>
      <c r="R7" s="278">
        <f>'[2]FØR korreksjon befolkning 67+'!R7+'[2] ETTER korreksjon befolkn 67+'!X7</f>
        <v>230</v>
      </c>
      <c r="S7" s="53"/>
      <c r="T7" s="53">
        <v>-4</v>
      </c>
      <c r="U7" s="53">
        <v>-1</v>
      </c>
      <c r="V7" s="53">
        <v>-16</v>
      </c>
      <c r="W7" s="53">
        <v>-10</v>
      </c>
      <c r="X7" s="53">
        <v>3</v>
      </c>
      <c r="Y7" s="279">
        <f t="shared" si="2"/>
        <v>-28</v>
      </c>
      <c r="Z7" s="53"/>
      <c r="AA7" s="53"/>
      <c r="AB7" s="267"/>
      <c r="AC7" s="267"/>
      <c r="AD7" s="267"/>
      <c r="AE7" s="267"/>
      <c r="AF7" s="267"/>
    </row>
    <row r="8" spans="1:32" s="280" customFormat="1" x14ac:dyDescent="0.2">
      <c r="A8" s="275" t="s">
        <v>92</v>
      </c>
      <c r="B8" s="276">
        <f t="shared" si="1"/>
        <v>38307</v>
      </c>
      <c r="C8" s="277">
        <v>551</v>
      </c>
      <c r="D8" s="277">
        <v>1703</v>
      </c>
      <c r="E8" s="277">
        <v>1427</v>
      </c>
      <c r="F8" s="277">
        <v>434</v>
      </c>
      <c r="G8" s="277">
        <v>328</v>
      </c>
      <c r="H8" s="277">
        <v>471</v>
      </c>
      <c r="I8" s="277">
        <v>4263</v>
      </c>
      <c r="J8" s="277">
        <v>7737</v>
      </c>
      <c r="K8" s="277">
        <v>9491</v>
      </c>
      <c r="L8" s="277">
        <v>4716</v>
      </c>
      <c r="M8" s="277">
        <v>4615</v>
      </c>
      <c r="N8" s="278">
        <f>'[2]FØR korreksjon befolkning 67+'!N8+'[2] ETTER korreksjon befolkn 67+'!T8</f>
        <v>1410</v>
      </c>
      <c r="O8" s="278">
        <f>'[2]FØR korreksjon befolkning 67+'!O8+'[2] ETTER korreksjon befolkn 67+'!U8</f>
        <v>466</v>
      </c>
      <c r="P8" s="278">
        <f>'[2]FØR korreksjon befolkning 67+'!P8+'[2] ETTER korreksjon befolkn 67+'!V8</f>
        <v>301</v>
      </c>
      <c r="Q8" s="278">
        <f>'[2]FØR korreksjon befolkning 67+'!Q8+'[2] ETTER korreksjon befolkn 67+'!W8</f>
        <v>195</v>
      </c>
      <c r="R8" s="278">
        <f>'[2]FØR korreksjon befolkning 67+'!R8+'[2] ETTER korreksjon befolkn 67+'!X8</f>
        <v>199</v>
      </c>
      <c r="S8" s="53"/>
      <c r="T8" s="53">
        <v>-14</v>
      </c>
      <c r="U8" s="53">
        <v>-18</v>
      </c>
      <c r="V8" s="53">
        <v>-12</v>
      </c>
      <c r="W8" s="53">
        <v>-28</v>
      </c>
      <c r="X8" s="53">
        <v>-54</v>
      </c>
      <c r="Y8" s="279">
        <f t="shared" si="2"/>
        <v>-126</v>
      </c>
      <c r="Z8" s="53"/>
      <c r="AA8" s="53"/>
      <c r="AB8" s="267"/>
      <c r="AC8" s="267"/>
      <c r="AD8" s="267"/>
      <c r="AE8" s="267"/>
      <c r="AF8" s="267"/>
    </row>
    <row r="9" spans="1:32" s="280" customFormat="1" x14ac:dyDescent="0.2">
      <c r="A9" s="275" t="s">
        <v>93</v>
      </c>
      <c r="B9" s="276">
        <f t="shared" si="1"/>
        <v>57038</v>
      </c>
      <c r="C9" s="277">
        <v>663</v>
      </c>
      <c r="D9" s="277">
        <v>2363</v>
      </c>
      <c r="E9" s="277">
        <v>2163</v>
      </c>
      <c r="F9" s="277">
        <v>789</v>
      </c>
      <c r="G9" s="277">
        <v>581</v>
      </c>
      <c r="H9" s="277">
        <v>795</v>
      </c>
      <c r="I9" s="277">
        <v>5176</v>
      </c>
      <c r="J9" s="277">
        <v>9263</v>
      </c>
      <c r="K9" s="277">
        <v>11650</v>
      </c>
      <c r="L9" s="277">
        <v>6885</v>
      </c>
      <c r="M9" s="277">
        <v>9685</v>
      </c>
      <c r="N9" s="278">
        <f>'[2]FØR korreksjon befolkning 67+'!N9+'[2] ETTER korreksjon befolkn 67+'!T9</f>
        <v>3725</v>
      </c>
      <c r="O9" s="278">
        <f>'[2]FØR korreksjon befolkning 67+'!O9+'[2] ETTER korreksjon befolkn 67+'!U9</f>
        <v>1335</v>
      </c>
      <c r="P9" s="278">
        <f>'[2]FØR korreksjon befolkning 67+'!P9+'[2] ETTER korreksjon befolkn 67+'!V9</f>
        <v>837</v>
      </c>
      <c r="Q9" s="278">
        <f>'[2]FØR korreksjon befolkning 67+'!Q9+'[2] ETTER korreksjon befolkn 67+'!W9</f>
        <v>631</v>
      </c>
      <c r="R9" s="278">
        <f>'[2]FØR korreksjon befolkning 67+'!R9+'[2] ETTER korreksjon befolkn 67+'!X9</f>
        <v>497</v>
      </c>
      <c r="S9" s="53"/>
      <c r="T9" s="53">
        <v>11</v>
      </c>
      <c r="U9" s="53">
        <v>10</v>
      </c>
      <c r="V9" s="53">
        <v>9</v>
      </c>
      <c r="W9" s="53">
        <v>7</v>
      </c>
      <c r="X9" s="53">
        <v>-9</v>
      </c>
      <c r="Y9" s="279">
        <f t="shared" si="2"/>
        <v>28</v>
      </c>
      <c r="Z9" s="53"/>
      <c r="AA9" s="53"/>
      <c r="AB9" s="267"/>
      <c r="AC9" s="267"/>
      <c r="AD9" s="267"/>
      <c r="AE9" s="267"/>
      <c r="AF9" s="267"/>
    </row>
    <row r="10" spans="1:32" s="280" customFormat="1" ht="18" customHeight="1" x14ac:dyDescent="0.2">
      <c r="A10" s="275" t="s">
        <v>94</v>
      </c>
      <c r="B10" s="276">
        <f t="shared" si="1"/>
        <v>32682</v>
      </c>
      <c r="C10" s="277">
        <v>445</v>
      </c>
      <c r="D10" s="277">
        <v>2136</v>
      </c>
      <c r="E10" s="277">
        <v>2809</v>
      </c>
      <c r="F10" s="277">
        <v>998</v>
      </c>
      <c r="G10" s="277">
        <v>588</v>
      </c>
      <c r="H10" s="277">
        <v>634</v>
      </c>
      <c r="I10" s="277">
        <v>1517</v>
      </c>
      <c r="J10" s="277">
        <v>2066</v>
      </c>
      <c r="K10" s="277">
        <v>4820</v>
      </c>
      <c r="L10" s="277">
        <v>4602</v>
      </c>
      <c r="M10" s="277">
        <v>6678</v>
      </c>
      <c r="N10" s="278">
        <f>'[2]FØR korreksjon befolkning 67+'!N10+'[2] ETTER korreksjon befolkn 67+'!T10</f>
        <v>2810</v>
      </c>
      <c r="O10" s="278">
        <f>'[2]FØR korreksjon befolkning 67+'!O10+'[2] ETTER korreksjon befolkn 67+'!U10</f>
        <v>1015</v>
      </c>
      <c r="P10" s="278">
        <f>'[2]FØR korreksjon befolkning 67+'!P10+'[2] ETTER korreksjon befolkn 67+'!V10</f>
        <v>681</v>
      </c>
      <c r="Q10" s="278">
        <f>'[2]FØR korreksjon befolkning 67+'!Q10+'[2] ETTER korreksjon befolkn 67+'!W10</f>
        <v>495</v>
      </c>
      <c r="R10" s="278">
        <f>'[2]FØR korreksjon befolkning 67+'!R10+'[2] ETTER korreksjon befolkn 67+'!X10</f>
        <v>388</v>
      </c>
      <c r="S10" s="53"/>
      <c r="T10" s="53">
        <v>-13</v>
      </c>
      <c r="U10" s="53">
        <v>-3</v>
      </c>
      <c r="V10" s="53">
        <v>-16</v>
      </c>
      <c r="W10" s="53">
        <v>-18</v>
      </c>
      <c r="X10" s="53">
        <v>-25</v>
      </c>
      <c r="Y10" s="279">
        <f t="shared" si="2"/>
        <v>-75</v>
      </c>
      <c r="Z10" s="53"/>
      <c r="AA10" s="53"/>
      <c r="AB10" s="267"/>
      <c r="AC10" s="267"/>
      <c r="AD10" s="267"/>
      <c r="AE10" s="267"/>
      <c r="AF10" s="267"/>
    </row>
    <row r="11" spans="1:32" s="280" customFormat="1" x14ac:dyDescent="0.2">
      <c r="A11" s="275" t="s">
        <v>95</v>
      </c>
      <c r="B11" s="276">
        <f t="shared" si="1"/>
        <v>48864</v>
      </c>
      <c r="C11" s="277">
        <v>668</v>
      </c>
      <c r="D11" s="277">
        <v>3427</v>
      </c>
      <c r="E11" s="277">
        <v>4661</v>
      </c>
      <c r="F11" s="277">
        <v>1712</v>
      </c>
      <c r="G11" s="277">
        <v>1069</v>
      </c>
      <c r="H11" s="277">
        <v>1082</v>
      </c>
      <c r="I11" s="277">
        <v>2640</v>
      </c>
      <c r="J11" s="277">
        <v>3018</v>
      </c>
      <c r="K11" s="277">
        <v>6743</v>
      </c>
      <c r="L11" s="277">
        <v>7000</v>
      </c>
      <c r="M11" s="277">
        <v>9812</v>
      </c>
      <c r="N11" s="278">
        <f>'[2]FØR korreksjon befolkning 67+'!N11+'[2] ETTER korreksjon befolkn 67+'!T11</f>
        <v>3722</v>
      </c>
      <c r="O11" s="278">
        <f>'[2]FØR korreksjon befolkning 67+'!O11+'[2] ETTER korreksjon befolkn 67+'!U11</f>
        <v>1254</v>
      </c>
      <c r="P11" s="278">
        <f>'[2]FØR korreksjon befolkning 67+'!P11+'[2] ETTER korreksjon befolkn 67+'!V11</f>
        <v>834</v>
      </c>
      <c r="Q11" s="278">
        <f>'[2]FØR korreksjon befolkning 67+'!Q11+'[2] ETTER korreksjon befolkn 67+'!W11</f>
        <v>698</v>
      </c>
      <c r="R11" s="278">
        <f>'[2]FØR korreksjon befolkning 67+'!R11+'[2] ETTER korreksjon befolkn 67+'!X11</f>
        <v>524</v>
      </c>
      <c r="S11" s="53"/>
      <c r="T11" s="53">
        <v>22</v>
      </c>
      <c r="U11" s="53">
        <v>15</v>
      </c>
      <c r="V11" s="53">
        <v>27</v>
      </c>
      <c r="W11" s="53">
        <v>56</v>
      </c>
      <c r="X11" s="53">
        <v>112</v>
      </c>
      <c r="Y11" s="279">
        <f t="shared" si="2"/>
        <v>232</v>
      </c>
      <c r="Z11" s="53"/>
      <c r="AA11" s="53"/>
      <c r="AB11" s="267"/>
      <c r="AC11" s="267"/>
      <c r="AD11" s="267"/>
      <c r="AE11" s="267"/>
      <c r="AF11" s="267"/>
    </row>
    <row r="12" spans="1:32" s="280" customFormat="1" x14ac:dyDescent="0.2">
      <c r="A12" s="275" t="s">
        <v>96</v>
      </c>
      <c r="B12" s="276">
        <f t="shared" si="1"/>
        <v>50603</v>
      </c>
      <c r="C12" s="277">
        <v>656</v>
      </c>
      <c r="D12" s="277">
        <v>3394</v>
      </c>
      <c r="E12" s="277">
        <v>4631</v>
      </c>
      <c r="F12" s="277">
        <v>1671</v>
      </c>
      <c r="G12" s="277">
        <v>1112</v>
      </c>
      <c r="H12" s="277">
        <v>1146</v>
      </c>
      <c r="I12" s="277">
        <v>3855</v>
      </c>
      <c r="J12" s="277">
        <v>4149</v>
      </c>
      <c r="K12" s="277">
        <v>7250</v>
      </c>
      <c r="L12" s="277">
        <v>7584</v>
      </c>
      <c r="M12" s="277">
        <v>9197</v>
      </c>
      <c r="N12" s="278">
        <f>'[2]FØR korreksjon befolkning 67+'!N12+'[2] ETTER korreksjon befolkn 67+'!T12</f>
        <v>2973</v>
      </c>
      <c r="O12" s="278">
        <f>'[2]FØR korreksjon befolkning 67+'!O12+'[2] ETTER korreksjon befolkn 67+'!U12</f>
        <v>1078</v>
      </c>
      <c r="P12" s="278">
        <f>'[2]FØR korreksjon befolkning 67+'!P12+'[2] ETTER korreksjon befolkn 67+'!V12</f>
        <v>856</v>
      </c>
      <c r="Q12" s="278">
        <f>'[2]FØR korreksjon befolkning 67+'!Q12+'[2] ETTER korreksjon befolkn 67+'!W12</f>
        <v>599</v>
      </c>
      <c r="R12" s="278">
        <f>'[2]FØR korreksjon befolkning 67+'!R12+'[2] ETTER korreksjon befolkn 67+'!X12</f>
        <v>452</v>
      </c>
      <c r="S12" s="53"/>
      <c r="T12" s="53">
        <v>11</v>
      </c>
      <c r="U12" s="53">
        <v>10</v>
      </c>
      <c r="V12" s="53">
        <v>5</v>
      </c>
      <c r="W12" s="53">
        <v>14</v>
      </c>
      <c r="X12" s="53">
        <v>15</v>
      </c>
      <c r="Y12" s="279">
        <f t="shared" si="2"/>
        <v>55</v>
      </c>
      <c r="Z12" s="53"/>
      <c r="AA12" s="53"/>
      <c r="AB12" s="267"/>
      <c r="AC12" s="267"/>
      <c r="AD12" s="267"/>
      <c r="AE12" s="267"/>
      <c r="AF12" s="267"/>
    </row>
    <row r="13" spans="1:32" s="280" customFormat="1" x14ac:dyDescent="0.2">
      <c r="A13" s="275" t="s">
        <v>97</v>
      </c>
      <c r="B13" s="276">
        <f t="shared" si="1"/>
        <v>30931</v>
      </c>
      <c r="C13" s="277">
        <v>497</v>
      </c>
      <c r="D13" s="277">
        <v>2416</v>
      </c>
      <c r="E13" s="277">
        <v>2873</v>
      </c>
      <c r="F13" s="277">
        <v>958</v>
      </c>
      <c r="G13" s="277">
        <v>643</v>
      </c>
      <c r="H13" s="277">
        <v>584</v>
      </c>
      <c r="I13" s="277">
        <v>1803</v>
      </c>
      <c r="J13" s="277">
        <v>2612</v>
      </c>
      <c r="K13" s="277">
        <v>5634</v>
      </c>
      <c r="L13" s="277">
        <v>4728</v>
      </c>
      <c r="M13" s="277">
        <v>4990</v>
      </c>
      <c r="N13" s="278">
        <f>'[2]FØR korreksjon befolkning 67+'!N13+'[2] ETTER korreksjon befolkn 67+'!T13</f>
        <v>1438</v>
      </c>
      <c r="O13" s="278">
        <f>'[2]FØR korreksjon befolkning 67+'!O13+'[2] ETTER korreksjon befolkn 67+'!U13</f>
        <v>574</v>
      </c>
      <c r="P13" s="278">
        <f>'[2]FØR korreksjon befolkning 67+'!P13+'[2] ETTER korreksjon befolkn 67+'!V13</f>
        <v>480</v>
      </c>
      <c r="Q13" s="278">
        <f>'[2]FØR korreksjon befolkning 67+'!Q13+'[2] ETTER korreksjon befolkn 67+'!W13</f>
        <v>401</v>
      </c>
      <c r="R13" s="278">
        <f>'[2]FØR korreksjon befolkning 67+'!R13+'[2] ETTER korreksjon befolkn 67+'!X13</f>
        <v>300</v>
      </c>
      <c r="S13" s="53"/>
      <c r="T13" s="53">
        <v>-9</v>
      </c>
      <c r="U13" s="53">
        <v>1</v>
      </c>
      <c r="V13" s="53">
        <v>-3</v>
      </c>
      <c r="W13" s="53">
        <v>-2</v>
      </c>
      <c r="X13" s="53">
        <v>7</v>
      </c>
      <c r="Y13" s="279">
        <f t="shared" si="2"/>
        <v>-6</v>
      </c>
      <c r="Z13" s="53"/>
      <c r="AA13" s="53"/>
      <c r="AB13" s="267"/>
      <c r="AC13" s="267"/>
      <c r="AD13" s="267"/>
      <c r="AE13" s="267"/>
      <c r="AF13" s="267"/>
    </row>
    <row r="14" spans="1:32" s="280" customFormat="1" x14ac:dyDescent="0.2">
      <c r="A14" s="275" t="s">
        <v>98</v>
      </c>
      <c r="B14" s="276">
        <f t="shared" si="1"/>
        <v>27339</v>
      </c>
      <c r="C14" s="277">
        <v>349</v>
      </c>
      <c r="D14" s="277">
        <v>1806</v>
      </c>
      <c r="E14" s="277">
        <v>2305</v>
      </c>
      <c r="F14" s="277">
        <v>933</v>
      </c>
      <c r="G14" s="277">
        <v>647</v>
      </c>
      <c r="H14" s="277">
        <v>662</v>
      </c>
      <c r="I14" s="277">
        <v>1732</v>
      </c>
      <c r="J14" s="277">
        <v>1950</v>
      </c>
      <c r="K14" s="277">
        <v>4148</v>
      </c>
      <c r="L14" s="277">
        <v>4138</v>
      </c>
      <c r="M14" s="277">
        <v>5397</v>
      </c>
      <c r="N14" s="278">
        <f>'[2]FØR korreksjon befolkning 67+'!N14+'[2] ETTER korreksjon befolkn 67+'!T14</f>
        <v>1606</v>
      </c>
      <c r="O14" s="278">
        <f>'[2]FØR korreksjon befolkning 67+'!O14+'[2] ETTER korreksjon befolkn 67+'!U14</f>
        <v>614</v>
      </c>
      <c r="P14" s="278">
        <f>'[2]FØR korreksjon befolkning 67+'!P14+'[2] ETTER korreksjon befolkn 67+'!V14</f>
        <v>511</v>
      </c>
      <c r="Q14" s="278">
        <f>'[2]FØR korreksjon befolkning 67+'!Q14+'[2] ETTER korreksjon befolkn 67+'!W14</f>
        <v>338</v>
      </c>
      <c r="R14" s="278">
        <f>'[2]FØR korreksjon befolkning 67+'!R14+'[2] ETTER korreksjon befolkn 67+'!X14</f>
        <v>203</v>
      </c>
      <c r="S14" s="53"/>
      <c r="T14" s="53">
        <v>-6</v>
      </c>
      <c r="U14" s="53">
        <v>-15</v>
      </c>
      <c r="V14" s="53">
        <v>-9</v>
      </c>
      <c r="W14" s="53">
        <v>-25</v>
      </c>
      <c r="X14" s="53">
        <v>-28</v>
      </c>
      <c r="Y14" s="279">
        <f t="shared" si="2"/>
        <v>-83</v>
      </c>
      <c r="Z14" s="53"/>
      <c r="AA14" s="53"/>
      <c r="AB14" s="267"/>
      <c r="AC14" s="267"/>
      <c r="AD14" s="267"/>
      <c r="AE14" s="267"/>
      <c r="AF14" s="267"/>
    </row>
    <row r="15" spans="1:32" s="280" customFormat="1" ht="18" customHeight="1" x14ac:dyDescent="0.2">
      <c r="A15" s="275" t="s">
        <v>99</v>
      </c>
      <c r="B15" s="276">
        <f t="shared" si="1"/>
        <v>32177</v>
      </c>
      <c r="C15" s="277">
        <v>391</v>
      </c>
      <c r="D15" s="277">
        <v>2078</v>
      </c>
      <c r="E15" s="277">
        <v>3029</v>
      </c>
      <c r="F15" s="277">
        <v>1366</v>
      </c>
      <c r="G15" s="277">
        <v>954</v>
      </c>
      <c r="H15" s="277">
        <v>894</v>
      </c>
      <c r="I15" s="277">
        <v>1985</v>
      </c>
      <c r="J15" s="277">
        <v>2032</v>
      </c>
      <c r="K15" s="277">
        <v>4320</v>
      </c>
      <c r="L15" s="277">
        <v>4834</v>
      </c>
      <c r="M15" s="277">
        <v>6034</v>
      </c>
      <c r="N15" s="278">
        <f>'[2]FØR korreksjon befolkning 67+'!N15+'[2] ETTER korreksjon befolkn 67+'!T15</f>
        <v>2376</v>
      </c>
      <c r="O15" s="278">
        <f>'[2]FØR korreksjon befolkning 67+'!O15+'[2] ETTER korreksjon befolkn 67+'!U15</f>
        <v>895</v>
      </c>
      <c r="P15" s="278">
        <f>'[2]FØR korreksjon befolkning 67+'!P15+'[2] ETTER korreksjon befolkn 67+'!V15</f>
        <v>532</v>
      </c>
      <c r="Q15" s="278">
        <f>'[2]FØR korreksjon befolkning 67+'!Q15+'[2] ETTER korreksjon befolkn 67+'!W15</f>
        <v>298</v>
      </c>
      <c r="R15" s="278">
        <f>'[2]FØR korreksjon befolkning 67+'!R15+'[2] ETTER korreksjon befolkn 67+'!X15</f>
        <v>159</v>
      </c>
      <c r="S15" s="53"/>
      <c r="T15" s="53">
        <v>7</v>
      </c>
      <c r="U15" s="53">
        <v>14</v>
      </c>
      <c r="V15" s="53">
        <v>3</v>
      </c>
      <c r="W15" s="53">
        <v>6</v>
      </c>
      <c r="X15" s="53">
        <v>-6</v>
      </c>
      <c r="Y15" s="279">
        <f t="shared" si="2"/>
        <v>24</v>
      </c>
      <c r="Z15" s="53"/>
      <c r="AA15" s="53"/>
      <c r="AB15" s="267"/>
      <c r="AC15" s="267"/>
      <c r="AD15" s="267"/>
      <c r="AE15" s="267"/>
      <c r="AF15" s="267"/>
    </row>
    <row r="16" spans="1:32" s="280" customFormat="1" x14ac:dyDescent="0.2">
      <c r="A16" s="275" t="s">
        <v>100</v>
      </c>
      <c r="B16" s="276">
        <f t="shared" si="1"/>
        <v>49249</v>
      </c>
      <c r="C16" s="277">
        <v>708</v>
      </c>
      <c r="D16" s="277">
        <v>3486</v>
      </c>
      <c r="E16" s="277">
        <v>4191</v>
      </c>
      <c r="F16" s="277">
        <v>1641</v>
      </c>
      <c r="G16" s="277">
        <v>1122</v>
      </c>
      <c r="H16" s="277">
        <v>1125</v>
      </c>
      <c r="I16" s="277">
        <v>2899</v>
      </c>
      <c r="J16" s="277">
        <v>3879</v>
      </c>
      <c r="K16" s="277">
        <v>8168</v>
      </c>
      <c r="L16" s="277">
        <v>6904</v>
      </c>
      <c r="M16" s="277">
        <v>9319</v>
      </c>
      <c r="N16" s="278">
        <f>'[2]FØR korreksjon befolkning 67+'!N16+'[2] ETTER korreksjon befolkn 67+'!T16</f>
        <v>3127</v>
      </c>
      <c r="O16" s="278">
        <f>'[2]FØR korreksjon befolkning 67+'!O16+'[2] ETTER korreksjon befolkn 67+'!U16</f>
        <v>1064</v>
      </c>
      <c r="P16" s="278">
        <f>'[2]FØR korreksjon befolkning 67+'!P16+'[2] ETTER korreksjon befolkn 67+'!V16</f>
        <v>758</v>
      </c>
      <c r="Q16" s="278">
        <f>'[2]FØR korreksjon befolkning 67+'!Q16+'[2] ETTER korreksjon befolkn 67+'!W16</f>
        <v>514</v>
      </c>
      <c r="R16" s="278">
        <f>'[2]FØR korreksjon befolkning 67+'!R16+'[2] ETTER korreksjon befolkn 67+'!X16</f>
        <v>344</v>
      </c>
      <c r="S16" s="53"/>
      <c r="T16" s="53">
        <v>10</v>
      </c>
      <c r="U16" s="53">
        <v>3</v>
      </c>
      <c r="V16" s="53">
        <v>5</v>
      </c>
      <c r="W16" s="53">
        <v>3</v>
      </c>
      <c r="X16" s="53">
        <v>-4</v>
      </c>
      <c r="Y16" s="279">
        <f t="shared" si="2"/>
        <v>17</v>
      </c>
      <c r="Z16" s="53"/>
      <c r="AA16" s="53"/>
      <c r="AB16" s="267"/>
      <c r="AC16" s="267"/>
      <c r="AD16" s="267"/>
      <c r="AE16" s="267"/>
      <c r="AF16" s="267"/>
    </row>
    <row r="17" spans="1:32" s="280" customFormat="1" x14ac:dyDescent="0.2">
      <c r="A17" s="275" t="s">
        <v>101</v>
      </c>
      <c r="B17" s="276">
        <f t="shared" si="1"/>
        <v>49911</v>
      </c>
      <c r="C17" s="277">
        <v>679</v>
      </c>
      <c r="D17" s="277">
        <v>3539</v>
      </c>
      <c r="E17" s="277">
        <v>4561</v>
      </c>
      <c r="F17" s="277">
        <v>1565</v>
      </c>
      <c r="G17" s="277">
        <v>1045</v>
      </c>
      <c r="H17" s="277">
        <v>1056</v>
      </c>
      <c r="I17" s="277">
        <v>2514</v>
      </c>
      <c r="J17" s="277">
        <v>3301</v>
      </c>
      <c r="K17" s="277">
        <v>7644</v>
      </c>
      <c r="L17" s="277">
        <v>7966</v>
      </c>
      <c r="M17" s="277">
        <v>9133</v>
      </c>
      <c r="N17" s="278">
        <f>'[2]FØR korreksjon befolkning 67+'!N17+'[2] ETTER korreksjon befolkn 67+'!T17</f>
        <v>2687</v>
      </c>
      <c r="O17" s="278">
        <f>'[2]FØR korreksjon befolkning 67+'!O17+'[2] ETTER korreksjon befolkn 67+'!U17</f>
        <v>1333</v>
      </c>
      <c r="P17" s="278">
        <f>'[2]FØR korreksjon befolkning 67+'!P17+'[2] ETTER korreksjon befolkn 67+'!V17</f>
        <v>1318</v>
      </c>
      <c r="Q17" s="278">
        <f>'[2]FØR korreksjon befolkning 67+'!Q17+'[2] ETTER korreksjon befolkn 67+'!W17</f>
        <v>1024</v>
      </c>
      <c r="R17" s="278">
        <f>'[2]FØR korreksjon befolkning 67+'!R17+'[2] ETTER korreksjon befolkn 67+'!X17</f>
        <v>546</v>
      </c>
      <c r="S17" s="53"/>
      <c r="T17" s="53">
        <v>7</v>
      </c>
      <c r="U17" s="53">
        <v>3</v>
      </c>
      <c r="V17" s="53">
        <v>8</v>
      </c>
      <c r="W17" s="53">
        <v>20</v>
      </c>
      <c r="X17" s="53">
        <v>22</v>
      </c>
      <c r="Y17" s="279">
        <f t="shared" si="2"/>
        <v>60</v>
      </c>
      <c r="Z17" s="53"/>
      <c r="AA17" s="53"/>
      <c r="AB17" s="267"/>
      <c r="AC17" s="267"/>
      <c r="AD17" s="267"/>
      <c r="AE17" s="267"/>
      <c r="AF17" s="267"/>
    </row>
    <row r="18" spans="1:32" s="280" customFormat="1" x14ac:dyDescent="0.2">
      <c r="A18" s="275" t="s">
        <v>102</v>
      </c>
      <c r="B18" s="276">
        <f t="shared" si="1"/>
        <v>50219</v>
      </c>
      <c r="C18" s="277">
        <v>627</v>
      </c>
      <c r="D18" s="277">
        <v>3350</v>
      </c>
      <c r="E18" s="277">
        <v>4643</v>
      </c>
      <c r="F18" s="277">
        <v>1688</v>
      </c>
      <c r="G18" s="277">
        <v>1076</v>
      </c>
      <c r="H18" s="277">
        <v>1155</v>
      </c>
      <c r="I18" s="277">
        <v>2669</v>
      </c>
      <c r="J18" s="277">
        <v>3102</v>
      </c>
      <c r="K18" s="277">
        <v>7047</v>
      </c>
      <c r="L18" s="277">
        <v>7738</v>
      </c>
      <c r="M18" s="277">
        <v>9928</v>
      </c>
      <c r="N18" s="278">
        <f>'[2]FØR korreksjon befolkning 67+'!N18+'[2] ETTER korreksjon befolkn 67+'!T18</f>
        <v>3353</v>
      </c>
      <c r="O18" s="278">
        <f>'[2]FØR korreksjon befolkning 67+'!O18+'[2] ETTER korreksjon befolkn 67+'!U18</f>
        <v>1297</v>
      </c>
      <c r="P18" s="278">
        <f>'[2]FØR korreksjon befolkning 67+'!P18+'[2] ETTER korreksjon befolkn 67+'!V18</f>
        <v>1027</v>
      </c>
      <c r="Q18" s="278">
        <f>'[2]FØR korreksjon befolkning 67+'!Q18+'[2] ETTER korreksjon befolkn 67+'!W18</f>
        <v>857</v>
      </c>
      <c r="R18" s="278">
        <f>'[2]FØR korreksjon befolkning 67+'!R18+'[2] ETTER korreksjon befolkn 67+'!X18</f>
        <v>662</v>
      </c>
      <c r="S18" s="53"/>
      <c r="T18" s="53">
        <v>17</v>
      </c>
      <c r="U18" s="53">
        <v>6</v>
      </c>
      <c r="V18" s="53">
        <v>18</v>
      </c>
      <c r="W18" s="53">
        <v>30</v>
      </c>
      <c r="X18" s="53">
        <v>66</v>
      </c>
      <c r="Y18" s="279">
        <f t="shared" si="2"/>
        <v>137</v>
      </c>
      <c r="Z18" s="53"/>
      <c r="AA18" s="53"/>
      <c r="AB18" s="267"/>
      <c r="AC18" s="267"/>
      <c r="AD18" s="267"/>
      <c r="AE18" s="267"/>
      <c r="AF18" s="267"/>
    </row>
    <row r="19" spans="1:32" s="280" customFormat="1" x14ac:dyDescent="0.2">
      <c r="A19" s="275" t="s">
        <v>103</v>
      </c>
      <c r="B19" s="276">
        <f t="shared" si="1"/>
        <v>38445</v>
      </c>
      <c r="C19" s="277">
        <v>520</v>
      </c>
      <c r="D19" s="277">
        <v>2926</v>
      </c>
      <c r="E19" s="277">
        <v>4014</v>
      </c>
      <c r="F19" s="277">
        <v>1685</v>
      </c>
      <c r="G19" s="277">
        <v>1120</v>
      </c>
      <c r="H19" s="277">
        <v>1121</v>
      </c>
      <c r="I19" s="277">
        <v>2530</v>
      </c>
      <c r="J19" s="277">
        <v>2566</v>
      </c>
      <c r="K19" s="277">
        <v>5628</v>
      </c>
      <c r="L19" s="277">
        <v>5437</v>
      </c>
      <c r="M19" s="277">
        <v>7905</v>
      </c>
      <c r="N19" s="278">
        <f>'[2]FØR korreksjon befolkning 67+'!N19+'[2] ETTER korreksjon befolkn 67+'!T19</f>
        <v>1836</v>
      </c>
      <c r="O19" s="278">
        <f>'[2]FØR korreksjon befolkning 67+'!O19+'[2] ETTER korreksjon befolkn 67+'!U19</f>
        <v>523</v>
      </c>
      <c r="P19" s="278">
        <f>'[2]FØR korreksjon befolkning 67+'!P19+'[2] ETTER korreksjon befolkn 67+'!V19</f>
        <v>306</v>
      </c>
      <c r="Q19" s="278">
        <f>'[2]FØR korreksjon befolkning 67+'!Q19+'[2] ETTER korreksjon befolkn 67+'!W19</f>
        <v>197</v>
      </c>
      <c r="R19" s="278">
        <f>'[2]FØR korreksjon befolkning 67+'!R19+'[2] ETTER korreksjon befolkn 67+'!X19</f>
        <v>131</v>
      </c>
      <c r="S19" s="53"/>
      <c r="T19" s="281">
        <v>0</v>
      </c>
      <c r="U19" s="281">
        <v>1</v>
      </c>
      <c r="V19" s="281">
        <v>6</v>
      </c>
      <c r="W19" s="281">
        <v>3</v>
      </c>
      <c r="X19" s="281">
        <v>-11</v>
      </c>
      <c r="Y19" s="282">
        <f t="shared" si="2"/>
        <v>-1</v>
      </c>
      <c r="Z19" s="53"/>
      <c r="AA19" s="283"/>
      <c r="AB19" s="267"/>
      <c r="AC19" s="267"/>
      <c r="AD19" s="267"/>
      <c r="AE19" s="267"/>
      <c r="AF19" s="267"/>
    </row>
    <row r="20" spans="1:32" s="280" customFormat="1" ht="18" customHeight="1" x14ac:dyDescent="0.2">
      <c r="A20" s="284" t="s">
        <v>104</v>
      </c>
      <c r="B20" s="285">
        <f t="shared" si="1"/>
        <v>3579</v>
      </c>
      <c r="C20" s="286">
        <v>13</v>
      </c>
      <c r="D20" s="286">
        <v>145</v>
      </c>
      <c r="E20" s="286">
        <v>217</v>
      </c>
      <c r="F20" s="286">
        <v>63</v>
      </c>
      <c r="G20" s="286">
        <v>33</v>
      </c>
      <c r="H20" s="286">
        <v>25</v>
      </c>
      <c r="I20" s="286">
        <v>216</v>
      </c>
      <c r="J20" s="286">
        <v>460</v>
      </c>
      <c r="K20" s="286">
        <v>926</v>
      </c>
      <c r="L20" s="286">
        <v>734</v>
      </c>
      <c r="M20" s="286">
        <v>631</v>
      </c>
      <c r="N20" s="287">
        <f>'[2]FØR korreksjon befolkning 67+'!N20-'[2] ETTER korreksjon befolkn 67+'!N23</f>
        <v>69</v>
      </c>
      <c r="O20" s="287">
        <f>'[2]FØR korreksjon befolkning 67+'!O20-'[2] ETTER korreksjon befolkn 67+'!O23</f>
        <v>22</v>
      </c>
      <c r="P20" s="287">
        <f>'[2]FØR korreksjon befolkning 67+'!P20-'[2] ETTER korreksjon befolkn 67+'!P23</f>
        <v>5</v>
      </c>
      <c r="Q20" s="287">
        <f>'[2]FØR korreksjon befolkning 67+'!Q20-'[2] ETTER korreksjon befolkn 67+'!Q23</f>
        <v>13</v>
      </c>
      <c r="R20" s="287">
        <f>'[2]FØR korreksjon befolkning 67+'!R20-'[2] ETTER korreksjon befolkn 67+'!R23</f>
        <v>7</v>
      </c>
      <c r="S20" s="53"/>
      <c r="T20" s="53"/>
      <c r="U20" s="53"/>
      <c r="V20" s="53"/>
      <c r="W20" s="53"/>
      <c r="X20" s="53"/>
      <c r="Y20" s="53"/>
      <c r="Z20" s="53"/>
      <c r="AA20" s="53"/>
      <c r="AB20" s="267"/>
      <c r="AC20" s="267"/>
      <c r="AD20" s="267"/>
      <c r="AE20" s="267"/>
      <c r="AF20" s="267"/>
    </row>
    <row r="21" spans="1:32" s="280" customFormat="1" x14ac:dyDescent="0.2">
      <c r="A21" s="54" t="s">
        <v>156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3"/>
      <c r="T21" s="53"/>
      <c r="U21" s="53"/>
      <c r="V21" s="53"/>
      <c r="W21" s="53"/>
      <c r="X21" s="53"/>
      <c r="Y21" s="53"/>
      <c r="Z21" s="53"/>
      <c r="AA21" s="53"/>
    </row>
    <row r="22" spans="1:32" s="280" customFormat="1" x14ac:dyDescent="0.2">
      <c r="A22" s="288" t="s">
        <v>157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289"/>
      <c r="O22" s="289"/>
      <c r="P22" s="289"/>
      <c r="Q22" s="289"/>
      <c r="R22" s="289"/>
      <c r="S22" s="53"/>
      <c r="T22" s="53"/>
      <c r="U22" s="53"/>
      <c r="V22" s="53"/>
      <c r="W22" s="53"/>
      <c r="X22" s="53"/>
      <c r="Y22" s="53"/>
      <c r="Z22" s="53"/>
      <c r="AA22" s="53"/>
    </row>
    <row r="23" spans="1:32" s="280" customFormat="1" ht="25.5" x14ac:dyDescent="0.2">
      <c r="A23" s="290" t="s">
        <v>158</v>
      </c>
      <c r="B23" s="291">
        <f>SUM(N23:R23)</f>
        <v>15</v>
      </c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3">
        <v>2</v>
      </c>
      <c r="O23" s="293">
        <v>4</v>
      </c>
      <c r="P23" s="293">
        <v>2</v>
      </c>
      <c r="Q23" s="293">
        <v>1</v>
      </c>
      <c r="R23" s="293">
        <v>6</v>
      </c>
      <c r="S23" s="48"/>
      <c r="T23" s="53"/>
      <c r="U23" s="53"/>
      <c r="V23" s="53"/>
      <c r="W23" s="53"/>
      <c r="X23" s="53"/>
      <c r="Y23" s="48"/>
      <c r="Z23" s="48"/>
      <c r="AA23" s="48"/>
    </row>
    <row r="24" spans="1:32" x14ac:dyDescent="0.2">
      <c r="A24" s="48"/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48"/>
      <c r="T24" s="48"/>
      <c r="U24" s="48"/>
      <c r="V24" s="48"/>
      <c r="W24" s="48"/>
      <c r="X24" s="48"/>
      <c r="Y24" s="48"/>
      <c r="Z24" s="48"/>
      <c r="AA24" s="48"/>
    </row>
    <row r="25" spans="1:32" x14ac:dyDescent="0.2">
      <c r="A25" s="49" t="s">
        <v>159</v>
      </c>
      <c r="B25" s="294" t="s">
        <v>75</v>
      </c>
      <c r="C25" s="295" t="s">
        <v>76</v>
      </c>
      <c r="D25" s="295" t="s">
        <v>77</v>
      </c>
      <c r="E25" s="295" t="s">
        <v>78</v>
      </c>
      <c r="F25" s="295" t="s">
        <v>79</v>
      </c>
      <c r="G25" s="295" t="s">
        <v>80</v>
      </c>
      <c r="H25" s="295" t="s">
        <v>81</v>
      </c>
      <c r="I25" s="295" t="s">
        <v>82</v>
      </c>
      <c r="J25" s="295" t="s">
        <v>83</v>
      </c>
      <c r="K25" s="295" t="s">
        <v>84</v>
      </c>
      <c r="L25" s="295" t="s">
        <v>85</v>
      </c>
      <c r="M25" s="295" t="s">
        <v>86</v>
      </c>
      <c r="N25" s="295" t="s">
        <v>120</v>
      </c>
      <c r="O25" s="295" t="s">
        <v>121</v>
      </c>
      <c r="P25" s="295" t="s">
        <v>122</v>
      </c>
      <c r="Q25" s="295" t="s">
        <v>123</v>
      </c>
      <c r="R25" s="295" t="s">
        <v>87</v>
      </c>
      <c r="S25" s="48"/>
      <c r="T25" s="48"/>
      <c r="U25" s="48"/>
      <c r="V25" s="48"/>
      <c r="W25" s="48"/>
      <c r="X25" s="48"/>
      <c r="Y25" s="48"/>
      <c r="Z25" s="48"/>
      <c r="AA25" s="48"/>
    </row>
    <row r="26" spans="1:32" x14ac:dyDescent="0.2">
      <c r="A26" s="275" t="s">
        <v>160</v>
      </c>
      <c r="B26" s="296">
        <f>SUM(C26:R26)</f>
        <v>1170</v>
      </c>
      <c r="C26" s="297">
        <v>4</v>
      </c>
      <c r="D26" s="297">
        <v>13</v>
      </c>
      <c r="E26" s="297">
        <v>7</v>
      </c>
      <c r="F26" s="297">
        <v>4</v>
      </c>
      <c r="G26" s="297">
        <v>8</v>
      </c>
      <c r="H26" s="297">
        <v>16</v>
      </c>
      <c r="I26" s="297">
        <v>235</v>
      </c>
      <c r="J26" s="297">
        <v>315</v>
      </c>
      <c r="K26" s="297">
        <v>272</v>
      </c>
      <c r="L26" s="297">
        <v>130</v>
      </c>
      <c r="M26" s="297">
        <v>140</v>
      </c>
      <c r="N26" s="297">
        <v>14</v>
      </c>
      <c r="O26" s="297">
        <v>5</v>
      </c>
      <c r="P26" s="297">
        <v>2</v>
      </c>
      <c r="Q26" s="297">
        <v>4</v>
      </c>
      <c r="R26" s="297">
        <v>1</v>
      </c>
      <c r="S26" s="48"/>
      <c r="T26" s="48"/>
      <c r="U26" s="48"/>
      <c r="V26" s="48"/>
      <c r="W26" s="48"/>
      <c r="X26" s="48"/>
      <c r="Y26" s="48"/>
      <c r="Z26" s="48"/>
      <c r="AA26" s="48"/>
    </row>
    <row r="27" spans="1:32" x14ac:dyDescent="0.2">
      <c r="A27" s="48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48"/>
      <c r="T27" s="48"/>
      <c r="U27" s="48"/>
      <c r="V27" s="48"/>
      <c r="W27" s="48"/>
      <c r="X27" s="48"/>
      <c r="Y27" s="48"/>
      <c r="Z27" s="48"/>
      <c r="AA27" s="48"/>
    </row>
    <row r="28" spans="1:32" x14ac:dyDescent="0.2">
      <c r="A28" s="49" t="s">
        <v>161</v>
      </c>
      <c r="B28" s="294" t="s">
        <v>75</v>
      </c>
      <c r="C28" s="295" t="s">
        <v>76</v>
      </c>
      <c r="D28" s="295" t="s">
        <v>77</v>
      </c>
      <c r="E28" s="295" t="s">
        <v>78</v>
      </c>
      <c r="F28" s="295" t="s">
        <v>79</v>
      </c>
      <c r="G28" s="295" t="s">
        <v>80</v>
      </c>
      <c r="H28" s="295" t="s">
        <v>81</v>
      </c>
      <c r="I28" s="295" t="s">
        <v>82</v>
      </c>
      <c r="J28" s="295" t="s">
        <v>83</v>
      </c>
      <c r="K28" s="295" t="s">
        <v>84</v>
      </c>
      <c r="L28" s="295" t="s">
        <v>85</v>
      </c>
      <c r="M28" s="295" t="s">
        <v>86</v>
      </c>
      <c r="N28" s="295" t="s">
        <v>120</v>
      </c>
      <c r="O28" s="295" t="s">
        <v>121</v>
      </c>
      <c r="P28" s="295" t="s">
        <v>122</v>
      </c>
      <c r="Q28" s="295" t="s">
        <v>123</v>
      </c>
      <c r="R28" s="295" t="s">
        <v>87</v>
      </c>
      <c r="S28" s="48"/>
      <c r="T28" s="48"/>
      <c r="U28" s="48"/>
      <c r="V28" s="48"/>
      <c r="W28" s="48"/>
      <c r="X28" s="48"/>
      <c r="Y28" s="48"/>
      <c r="Z28" s="48"/>
      <c r="AA28" s="48"/>
    </row>
    <row r="29" spans="1:32" x14ac:dyDescent="0.2">
      <c r="A29" s="275" t="s">
        <v>162</v>
      </c>
      <c r="B29" s="296">
        <f>SUM(C29:R29)</f>
        <v>747</v>
      </c>
      <c r="C29" s="297">
        <v>4</v>
      </c>
      <c r="D29" s="297">
        <v>37</v>
      </c>
      <c r="E29" s="297">
        <v>65</v>
      </c>
      <c r="F29" s="297">
        <v>31</v>
      </c>
      <c r="G29" s="297">
        <v>16</v>
      </c>
      <c r="H29" s="297">
        <v>20</v>
      </c>
      <c r="I29" s="297">
        <v>38</v>
      </c>
      <c r="J29" s="297">
        <v>32</v>
      </c>
      <c r="K29" s="297">
        <v>98</v>
      </c>
      <c r="L29" s="297">
        <v>125</v>
      </c>
      <c r="M29" s="297">
        <v>190</v>
      </c>
      <c r="N29" s="297">
        <v>52</v>
      </c>
      <c r="O29" s="297">
        <v>22</v>
      </c>
      <c r="P29" s="297">
        <v>7</v>
      </c>
      <c r="Q29" s="297">
        <v>9</v>
      </c>
      <c r="R29" s="297">
        <v>1</v>
      </c>
      <c r="S29" s="48"/>
      <c r="T29" s="48"/>
      <c r="U29" s="48"/>
      <c r="V29" s="48"/>
      <c r="W29" s="48"/>
      <c r="X29" s="48"/>
      <c r="Y29" s="48"/>
      <c r="Z29" s="48"/>
      <c r="AA29" s="48"/>
    </row>
    <row r="30" spans="1:32" x14ac:dyDescent="0.2">
      <c r="A30" s="275" t="s">
        <v>163</v>
      </c>
      <c r="B30" s="296">
        <f t="shared" ref="B30:B35" si="3">SUM(C30:R30)</f>
        <v>767</v>
      </c>
      <c r="C30" s="297">
        <v>9</v>
      </c>
      <c r="D30" s="297">
        <v>34</v>
      </c>
      <c r="E30" s="297">
        <v>55</v>
      </c>
      <c r="F30" s="297">
        <v>20</v>
      </c>
      <c r="G30" s="297">
        <v>27</v>
      </c>
      <c r="H30" s="297">
        <v>18</v>
      </c>
      <c r="I30" s="297">
        <v>49</v>
      </c>
      <c r="J30" s="297">
        <v>29</v>
      </c>
      <c r="K30" s="297">
        <v>87</v>
      </c>
      <c r="L30" s="297">
        <v>125</v>
      </c>
      <c r="M30" s="297">
        <v>240</v>
      </c>
      <c r="N30" s="297">
        <v>38</v>
      </c>
      <c r="O30" s="297">
        <v>20</v>
      </c>
      <c r="P30" s="297">
        <v>8</v>
      </c>
      <c r="Q30" s="297">
        <v>5</v>
      </c>
      <c r="R30" s="297">
        <v>3</v>
      </c>
      <c r="S30" s="48"/>
      <c r="T30" s="48"/>
      <c r="U30" s="48" t="s">
        <v>107</v>
      </c>
      <c r="V30" s="48"/>
      <c r="W30" s="48"/>
      <c r="X30" s="48"/>
      <c r="Y30" s="48"/>
      <c r="Z30" s="48"/>
      <c r="AA30" s="48"/>
    </row>
    <row r="31" spans="1:32" x14ac:dyDescent="0.2">
      <c r="A31" s="275" t="s">
        <v>164</v>
      </c>
      <c r="B31" s="296">
        <f t="shared" si="3"/>
        <v>3</v>
      </c>
      <c r="C31" s="297">
        <v>0</v>
      </c>
      <c r="D31" s="297">
        <v>0</v>
      </c>
      <c r="E31" s="297">
        <v>0</v>
      </c>
      <c r="F31" s="297">
        <v>0</v>
      </c>
      <c r="G31" s="297">
        <v>0</v>
      </c>
      <c r="H31" s="297">
        <v>0</v>
      </c>
      <c r="I31" s="297">
        <v>0</v>
      </c>
      <c r="J31" s="297">
        <v>0</v>
      </c>
      <c r="K31" s="297">
        <v>0</v>
      </c>
      <c r="L31" s="297">
        <v>0</v>
      </c>
      <c r="M31" s="297">
        <v>3</v>
      </c>
      <c r="N31" s="297">
        <v>0</v>
      </c>
      <c r="O31" s="297">
        <v>0</v>
      </c>
      <c r="P31" s="297">
        <v>0</v>
      </c>
      <c r="Q31" s="297">
        <v>0</v>
      </c>
      <c r="R31" s="297">
        <v>0</v>
      </c>
      <c r="S31" s="48"/>
      <c r="T31" s="48"/>
      <c r="U31" s="48"/>
      <c r="V31" s="48"/>
      <c r="W31" s="48"/>
      <c r="X31" s="48"/>
      <c r="Y31" s="48"/>
      <c r="Z31" s="48"/>
      <c r="AA31" s="48"/>
    </row>
    <row r="32" spans="1:32" x14ac:dyDescent="0.2">
      <c r="A32" s="275" t="s">
        <v>165</v>
      </c>
      <c r="B32" s="296">
        <f t="shared" si="3"/>
        <v>8</v>
      </c>
      <c r="C32" s="297">
        <v>0</v>
      </c>
      <c r="D32" s="297">
        <v>0</v>
      </c>
      <c r="E32" s="297">
        <v>0</v>
      </c>
      <c r="F32" s="297">
        <v>0</v>
      </c>
      <c r="G32" s="297">
        <v>0</v>
      </c>
      <c r="H32" s="297">
        <v>2</v>
      </c>
      <c r="I32" s="297">
        <v>1</v>
      </c>
      <c r="J32" s="297">
        <v>0</v>
      </c>
      <c r="K32" s="297">
        <v>0</v>
      </c>
      <c r="L32" s="297">
        <v>3</v>
      </c>
      <c r="M32" s="297">
        <v>2</v>
      </c>
      <c r="N32" s="297">
        <v>0</v>
      </c>
      <c r="O32" s="297">
        <v>0</v>
      </c>
      <c r="P32" s="297">
        <v>0</v>
      </c>
      <c r="Q32" s="297">
        <v>0</v>
      </c>
      <c r="R32" s="297">
        <v>0</v>
      </c>
      <c r="S32" s="48"/>
      <c r="T32" s="48"/>
      <c r="U32" s="48"/>
      <c r="V32" s="48"/>
      <c r="W32" s="48"/>
      <c r="X32" s="48"/>
      <c r="Y32" s="48"/>
      <c r="Z32" s="48"/>
      <c r="AA32" s="48"/>
    </row>
    <row r="33" spans="1:27" x14ac:dyDescent="0.2">
      <c r="A33" s="275" t="s">
        <v>166</v>
      </c>
      <c r="B33" s="296">
        <f t="shared" si="3"/>
        <v>30</v>
      </c>
      <c r="C33" s="297">
        <v>0</v>
      </c>
      <c r="D33" s="297">
        <v>0</v>
      </c>
      <c r="E33" s="297">
        <v>2</v>
      </c>
      <c r="F33" s="297">
        <v>2</v>
      </c>
      <c r="G33" s="297">
        <v>2</v>
      </c>
      <c r="H33" s="297">
        <v>0</v>
      </c>
      <c r="I33" s="297">
        <v>0</v>
      </c>
      <c r="J33" s="297">
        <v>1</v>
      </c>
      <c r="K33" s="297">
        <v>0</v>
      </c>
      <c r="L33" s="297">
        <v>6</v>
      </c>
      <c r="M33" s="297">
        <v>12</v>
      </c>
      <c r="N33" s="297">
        <v>4</v>
      </c>
      <c r="O33" s="297">
        <v>1</v>
      </c>
      <c r="P33" s="297">
        <v>0</v>
      </c>
      <c r="Q33" s="297">
        <v>0</v>
      </c>
      <c r="R33" s="297">
        <v>0</v>
      </c>
      <c r="S33" s="48"/>
      <c r="T33" s="48"/>
      <c r="U33" s="48"/>
      <c r="V33" s="48"/>
      <c r="W33" s="48"/>
      <c r="X33" s="48"/>
      <c r="Y33" s="48"/>
      <c r="Z33" s="48"/>
      <c r="AA33" s="48"/>
    </row>
    <row r="34" spans="1:27" x14ac:dyDescent="0.2">
      <c r="A34" s="275" t="s">
        <v>167</v>
      </c>
      <c r="B34" s="296">
        <f t="shared" si="3"/>
        <v>41</v>
      </c>
      <c r="C34" s="297">
        <v>0</v>
      </c>
      <c r="D34" s="297">
        <v>2</v>
      </c>
      <c r="E34" s="297">
        <v>1</v>
      </c>
      <c r="F34" s="297">
        <v>2</v>
      </c>
      <c r="G34" s="297">
        <v>0</v>
      </c>
      <c r="H34" s="297">
        <v>1</v>
      </c>
      <c r="I34" s="297">
        <v>2</v>
      </c>
      <c r="J34" s="297">
        <v>2</v>
      </c>
      <c r="K34" s="297">
        <v>7</v>
      </c>
      <c r="L34" s="297">
        <v>7</v>
      </c>
      <c r="M34" s="297">
        <v>13</v>
      </c>
      <c r="N34" s="297">
        <v>3</v>
      </c>
      <c r="O34" s="297">
        <v>1</v>
      </c>
      <c r="P34" s="297">
        <v>0</v>
      </c>
      <c r="Q34" s="297">
        <v>0</v>
      </c>
      <c r="R34" s="297">
        <v>0</v>
      </c>
      <c r="S34" s="48"/>
      <c r="T34" s="48"/>
      <c r="U34" s="48"/>
      <c r="V34" s="48"/>
      <c r="W34" s="48"/>
      <c r="X34" s="48"/>
      <c r="Y34" s="48"/>
      <c r="Z34" s="48"/>
      <c r="AA34" s="48"/>
    </row>
    <row r="35" spans="1:27" x14ac:dyDescent="0.2">
      <c r="A35" s="298" t="s">
        <v>168</v>
      </c>
      <c r="B35" s="299">
        <f t="shared" si="3"/>
        <v>1596</v>
      </c>
      <c r="C35" s="300">
        <f>SUM(C29:C34)</f>
        <v>13</v>
      </c>
      <c r="D35" s="300">
        <f t="shared" ref="D35:R35" si="4">SUM(D29:D34)</f>
        <v>73</v>
      </c>
      <c r="E35" s="300">
        <f t="shared" si="4"/>
        <v>123</v>
      </c>
      <c r="F35" s="300">
        <f t="shared" si="4"/>
        <v>55</v>
      </c>
      <c r="G35" s="300">
        <f t="shared" si="4"/>
        <v>45</v>
      </c>
      <c r="H35" s="300">
        <f t="shared" si="4"/>
        <v>41</v>
      </c>
      <c r="I35" s="300">
        <f t="shared" si="4"/>
        <v>90</v>
      </c>
      <c r="J35" s="300">
        <f t="shared" si="4"/>
        <v>64</v>
      </c>
      <c r="K35" s="300">
        <f t="shared" si="4"/>
        <v>192</v>
      </c>
      <c r="L35" s="300">
        <f t="shared" si="4"/>
        <v>266</v>
      </c>
      <c r="M35" s="300">
        <f t="shared" si="4"/>
        <v>460</v>
      </c>
      <c r="N35" s="300">
        <f t="shared" si="4"/>
        <v>97</v>
      </c>
      <c r="O35" s="300">
        <f t="shared" si="4"/>
        <v>44</v>
      </c>
      <c r="P35" s="300">
        <f t="shared" si="4"/>
        <v>15</v>
      </c>
      <c r="Q35" s="300">
        <f t="shared" si="4"/>
        <v>14</v>
      </c>
      <c r="R35" s="300">
        <f t="shared" si="4"/>
        <v>4</v>
      </c>
      <c r="S35" s="48"/>
      <c r="T35" s="48"/>
      <c r="U35" s="48"/>
      <c r="V35" s="48"/>
      <c r="W35" s="48"/>
      <c r="X35" s="48"/>
      <c r="Y35" s="48"/>
      <c r="Z35" s="48"/>
      <c r="AA35" s="48"/>
    </row>
    <row r="36" spans="1:27" x14ac:dyDescent="0.2">
      <c r="A36" s="48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48"/>
      <c r="T36" s="48"/>
      <c r="U36" s="48"/>
      <c r="V36" s="48"/>
      <c r="W36" s="48"/>
      <c r="X36" s="48"/>
      <c r="Y36" s="48"/>
      <c r="Z36" s="48"/>
      <c r="AA36" s="48"/>
    </row>
  </sheetData>
  <customSheetViews>
    <customSheetView guid="{2F486E5F-9F05-4263-BAA5-832A9B7A71CC}">
      <pageMargins left="0.78740157499999996" right="0.78740157499999996" top="0.984251969" bottom="0.984251969" header="0.5" footer="0.5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6</vt:i4>
      </vt:variant>
    </vt:vector>
  </HeadingPairs>
  <TitlesOfParts>
    <vt:vector size="14" baseType="lpstr">
      <vt:lpstr>Tab__2A-1-C_Dir__Spes_ped_hjelp</vt:lpstr>
      <vt:lpstr>Tab__2A-1-D_Barn_i_åpen_barneh_</vt:lpstr>
      <vt:lpstr>Tab__2A-1-F_Bosatt_andre_byd_</vt:lpstr>
      <vt:lpstr>Tab_2A-1-G_-Søkerliste_b_h_</vt:lpstr>
      <vt:lpstr>Tab 2A-1-J info.skjema</vt:lpstr>
      <vt:lpstr>Tab_2A-1-I_Ledig_kapasitet</vt:lpstr>
      <vt:lpstr>Tab 2A-2-A Norskkurs</vt:lpstr>
      <vt:lpstr>kriteriebefolkning</vt:lpstr>
      <vt:lpstr>kriteriebefolkning!Utskriftsområde</vt:lpstr>
      <vt:lpstr>'Tab__2A-1-C_Dir__Spes_ped_hjelp'!Utskriftsområde</vt:lpstr>
      <vt:lpstr>'Tab__2A-1-D_Barn_i_åpen_barneh_'!Utskriftsområde</vt:lpstr>
      <vt:lpstr>'Tab__2A-1-F_Bosatt_andre_byd_'!Utskriftsområde</vt:lpstr>
      <vt:lpstr>'Tab_2A-1-G_-Søkerliste_b_h_'!Utskriftsområde</vt:lpstr>
      <vt:lpstr>'Tab_2A-1-I_Ledig_kapasitet'!Utskriftsområde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2012-04-11T15:00:33Z</cp:lastPrinted>
  <dcterms:created xsi:type="dcterms:W3CDTF">2003-11-04T12:39:02Z</dcterms:created>
  <dcterms:modified xsi:type="dcterms:W3CDTF">2016-05-18T08:17:59Z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</Properties>
</file>