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60" windowWidth="14295" windowHeight="11040" tabRatio="860"/>
  </bookViews>
  <sheets>
    <sheet name="Tab_4_1_A_Hovedtall Hele byen" sheetId="58" r:id="rId1"/>
    <sheet name=" Tab_4_1_B Hovedtall Bydelene" sheetId="59" r:id="rId2"/>
    <sheet name="Tab_4_1_C Brutto stønad " sheetId="60" r:id="rId3"/>
    <sheet name="Tabell_4-2_A- Aktklient" sheetId="54" r:id="rId4"/>
    <sheet name="Tabell 4_4_klient m_u øk.sos.hj" sheetId="61" r:id="rId5"/>
    <sheet name="Kriteriebef" sheetId="55" r:id="rId6"/>
    <sheet name="Kriterier" sheetId="56" r:id="rId7"/>
  </sheets>
  <externalReferences>
    <externalReference r:id="rId8"/>
  </externalReferences>
  <definedNames>
    <definedName name="t">'[1]MAL2T-2003B_XLS'!$G$7:$G$731</definedName>
    <definedName name="tall1" localSheetId="1">'[1]MAL2T-2003B_XLS'!$G$7:$G$731</definedName>
    <definedName name="tall1" localSheetId="0">'[1]MAL2T-2003B_XLS'!$G$7:$G$731</definedName>
    <definedName name="tall1" localSheetId="2">'[1]MAL2T-2003B_XLS'!$G$7:$G$731</definedName>
    <definedName name="tall1" localSheetId="3">'[1]MAL2T-2003B_XLS'!$G$7:$G$731</definedName>
    <definedName name="tall1">'[1]MAL2T-2003B_XLS'!$G$7:$G$731</definedName>
    <definedName name="_xlnm.Print_Area" localSheetId="1">' Tab_4_1_B Hovedtall Bydelene'!$A$8:$O$42</definedName>
    <definedName name="_xlnm.Print_Area" localSheetId="0">'Tab_4_1_A_Hovedtall Hele byen'!$A$6:$L$31</definedName>
    <definedName name="_xlnm.Print_Area" localSheetId="2">'Tab_4_1_C Brutto stønad '!$A$8:$M$31</definedName>
    <definedName name="_xlnm.Print_Area" localSheetId="4">'Tabell 4_4_klient m_u øk.sos.hj'!$A$6:$H$27</definedName>
    <definedName name="_xlnm.Print_Area" localSheetId="3">'Tabell_4-2_A- Aktklient'!$A$6:$J$39</definedName>
  </definedNames>
  <calcPr calcId="145621"/>
</workbook>
</file>

<file path=xl/calcChain.xml><?xml version="1.0" encoding="utf-8"?>
<calcChain xmlns="http://schemas.openxmlformats.org/spreadsheetml/2006/main">
  <c r="T20" i="55" l="1"/>
  <c r="B20" i="55"/>
  <c r="T19" i="55"/>
  <c r="B19" i="55"/>
  <c r="T18" i="55"/>
  <c r="B18" i="55"/>
  <c r="T17" i="55"/>
  <c r="B17" i="55"/>
  <c r="T16" i="55"/>
  <c r="B16" i="55"/>
  <c r="T15" i="55"/>
  <c r="B15" i="55"/>
  <c r="T14" i="55"/>
  <c r="B14" i="55"/>
  <c r="T13" i="55"/>
  <c r="B13" i="55"/>
  <c r="T12" i="55"/>
  <c r="B12" i="55"/>
  <c r="T11" i="55"/>
  <c r="B11" i="55"/>
  <c r="T10" i="55"/>
  <c r="B10" i="55"/>
  <c r="T9" i="55"/>
  <c r="B9" i="55"/>
  <c r="T8" i="55"/>
  <c r="B8" i="55"/>
  <c r="T7" i="55"/>
  <c r="B7" i="55"/>
  <c r="T6" i="55"/>
  <c r="B6" i="55"/>
  <c r="T5" i="55"/>
  <c r="B5" i="55"/>
  <c r="T4" i="55"/>
  <c r="R4" i="55"/>
  <c r="Q4" i="55"/>
  <c r="P4" i="55"/>
  <c r="O4" i="55"/>
  <c r="N4" i="55"/>
  <c r="M4" i="55"/>
  <c r="L4" i="55"/>
  <c r="K4" i="55"/>
  <c r="J4" i="55"/>
  <c r="I4" i="55"/>
  <c r="H4" i="55"/>
  <c r="G4" i="55"/>
  <c r="F4" i="55"/>
  <c r="E4" i="55"/>
  <c r="D4" i="55"/>
  <c r="C4" i="55"/>
  <c r="B4" i="55"/>
  <c r="E23" i="61" l="1"/>
  <c r="D23" i="61"/>
  <c r="A4" i="60" l="1"/>
  <c r="A4" i="59"/>
  <c r="A4" i="58"/>
  <c r="F10" i="61" l="1"/>
  <c r="F11" i="61"/>
  <c r="F12" i="61"/>
  <c r="F13" i="61"/>
  <c r="F14" i="61"/>
  <c r="F15" i="61"/>
  <c r="F16" i="61"/>
  <c r="F17" i="61"/>
  <c r="F18" i="61"/>
  <c r="F19" i="61"/>
  <c r="F20" i="61"/>
  <c r="F21" i="61"/>
  <c r="F22" i="61"/>
  <c r="F9" i="61"/>
  <c r="F8" i="61"/>
  <c r="C23" i="61"/>
  <c r="H21" i="61" l="1"/>
  <c r="G21" i="61"/>
  <c r="H17" i="61"/>
  <c r="G17" i="61"/>
  <c r="H13" i="61"/>
  <c r="G13" i="61"/>
  <c r="H20" i="61"/>
  <c r="G20" i="61"/>
  <c r="H12" i="61"/>
  <c r="G12" i="61"/>
  <c r="G8" i="61"/>
  <c r="H8" i="61"/>
  <c r="H16" i="61"/>
  <c r="G16" i="61"/>
  <c r="H9" i="61"/>
  <c r="G9" i="61"/>
  <c r="H19" i="61"/>
  <c r="G19" i="61"/>
  <c r="H15" i="61"/>
  <c r="G15" i="61"/>
  <c r="G11" i="61"/>
  <c r="H11" i="61"/>
  <c r="H22" i="61"/>
  <c r="G22" i="61"/>
  <c r="H18" i="61"/>
  <c r="G18" i="61"/>
  <c r="H14" i="61"/>
  <c r="G14" i="61"/>
  <c r="H10" i="61"/>
  <c r="G10" i="61"/>
  <c r="F23" i="61"/>
  <c r="H23" i="54"/>
  <c r="H11" i="54"/>
  <c r="H12" i="54"/>
  <c r="H13" i="54"/>
  <c r="H14" i="54"/>
  <c r="H15" i="54"/>
  <c r="H16" i="54"/>
  <c r="H17" i="54"/>
  <c r="H18" i="54"/>
  <c r="H19" i="54"/>
  <c r="H20" i="54"/>
  <c r="H21" i="54"/>
  <c r="H22" i="54"/>
  <c r="H10" i="54"/>
  <c r="H9" i="54"/>
  <c r="A3" i="54"/>
  <c r="H23" i="61" l="1"/>
  <c r="G23" i="61"/>
  <c r="H24" i="54"/>
  <c r="G24" i="54"/>
  <c r="F24" i="54"/>
  <c r="E24" i="54"/>
  <c r="D24" i="54"/>
  <c r="C24" i="54"/>
</calcChain>
</file>

<file path=xl/comments1.xml><?xml version="1.0" encoding="utf-8"?>
<comments xmlns="http://schemas.openxmlformats.org/spreadsheetml/2006/main">
  <authors>
    <author>jarlbrat</author>
  </authors>
  <commentList>
    <comment ref="F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3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6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<sst xmlns="http://schemas.openxmlformats.org/spreadsheetml/2006/main" count="281" uniqueCount="152">
  <si>
    <t>Annen hjelp til livsopphold</t>
  </si>
  <si>
    <t>Lån omgjort til bidrag</t>
  </si>
  <si>
    <t>Basisbeløp</t>
  </si>
  <si>
    <t>Hjelp til andre formål</t>
  </si>
  <si>
    <t>Husleie/-strøm</t>
  </si>
  <si>
    <t>BIDRAG</t>
  </si>
  <si>
    <t>LÅN</t>
  </si>
  <si>
    <t>BIDRAG + LÅN</t>
  </si>
  <si>
    <t xml:space="preserve">Sum inntekter </t>
  </si>
  <si>
    <t>Bolig-etablering</t>
  </si>
  <si>
    <t>Renter boliglån</t>
  </si>
  <si>
    <t>SUM 1. tertial 2011</t>
  </si>
  <si>
    <t>SUM 1. tertial 2012</t>
  </si>
  <si>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</si>
  <si>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</si>
  <si>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</si>
  <si>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</si>
  <si>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</si>
  <si>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</si>
  <si>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</si>
  <si>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</si>
  <si>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</si>
  <si>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</si>
  <si>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</si>
  <si>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</si>
  <si>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</si>
  <si>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</si>
  <si>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</si>
  <si>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</si>
  <si>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</si>
  <si>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</si>
  <si>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 xml:space="preserve">Kilde: Agresso </t>
  </si>
  <si>
    <t>Sum brutto lån til klienter 2)</t>
  </si>
  <si>
    <t>Sum brutto bidrag til klienter 1)</t>
  </si>
  <si>
    <t xml:space="preserve">  herav flyktninger</t>
  </si>
  <si>
    <t>Bidrag etter type utgift 1)</t>
  </si>
  <si>
    <t xml:space="preserve"> </t>
  </si>
  <si>
    <t>Totalt brutto bidrag og lån til klienter</t>
  </si>
  <si>
    <t>Sum brutto utgifter</t>
  </si>
  <si>
    <t>Sum netto utgifter</t>
  </si>
  <si>
    <t>Sum inntekter 2)</t>
  </si>
  <si>
    <t>Sum brutto utgifter 1)</t>
  </si>
  <si>
    <t>Sum brutto utgifter 3)</t>
  </si>
  <si>
    <t>Sum inntekter 4)</t>
  </si>
  <si>
    <t>Noter:</t>
  </si>
  <si>
    <r>
      <rPr>
        <b/>
        <sz val="10"/>
        <color rgb="FF000000"/>
        <rFont val="Calibri"/>
        <family val="2"/>
        <scheme val="minor"/>
      </rPr>
      <t>1)</t>
    </r>
    <r>
      <rPr>
        <sz val="10"/>
        <color rgb="FF000000"/>
        <rFont val="Calibri"/>
        <family val="2"/>
        <scheme val="minor"/>
      </rPr>
      <t xml:space="preserve"> Kostnadsartene 14701-14709</t>
    </r>
  </si>
  <si>
    <r>
      <rPr>
        <b/>
        <sz val="10"/>
        <color rgb="FF000000"/>
        <rFont val="Calibri"/>
        <family val="2"/>
        <scheme val="minor"/>
      </rPr>
      <t>2)</t>
    </r>
    <r>
      <rPr>
        <sz val="10"/>
        <color rgb="FF000000"/>
        <rFont val="Calibri"/>
        <family val="2"/>
        <scheme val="minor"/>
      </rPr>
      <t xml:space="preserve"> Kostnadsartene 15201-15209</t>
    </r>
  </si>
  <si>
    <r>
      <rPr>
        <b/>
        <sz val="10"/>
        <color rgb="FF000000"/>
        <rFont val="Calibri"/>
        <family val="2"/>
        <scheme val="minor"/>
      </rPr>
      <t>3)</t>
    </r>
    <r>
      <rPr>
        <sz val="10"/>
        <color rgb="FF000000"/>
        <rFont val="Calibri"/>
        <family val="2"/>
        <scheme val="minor"/>
      </rPr>
      <t xml:space="preserve"> Utlån til klienter</t>
    </r>
  </si>
  <si>
    <r>
      <rPr>
        <b/>
        <sz val="10"/>
        <color rgb="FF000000"/>
        <rFont val="Calibri"/>
        <family val="2"/>
        <scheme val="minor"/>
      </rPr>
      <t>4)</t>
    </r>
    <r>
      <rPr>
        <sz val="10"/>
        <color rgb="FF000000"/>
        <rFont val="Calibri"/>
        <family val="2"/>
        <scheme val="minor"/>
      </rPr>
      <t xml:space="preserve"> Innbetalte avdrag på lån</t>
    </r>
  </si>
  <si>
    <t>Herav antall:</t>
  </si>
  <si>
    <t>18 - 24  år - flyktninger</t>
  </si>
  <si>
    <t>18 - 24  år - øvrige</t>
  </si>
  <si>
    <t>25  år  og eldre - flyktninger</t>
  </si>
  <si>
    <t>25  år  og eldre - øvrige</t>
  </si>
  <si>
    <t>SUM 2. tertial 2010</t>
  </si>
  <si>
    <t>SUM 1. tertial 2010</t>
  </si>
  <si>
    <t>SUM 3. tertial 2009</t>
  </si>
  <si>
    <t>SUM 2008</t>
  </si>
  <si>
    <t>SUM 2007</t>
  </si>
  <si>
    <t>SUM 2006</t>
  </si>
  <si>
    <t>SUM 2005</t>
  </si>
  <si>
    <t>SUM 2004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</si>
  <si>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</si>
  <si>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</si>
  <si>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</si>
  <si>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</si>
  <si>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</si>
  <si>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</si>
  <si>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</si>
  <si>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</si>
  <si>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</si>
  <si>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</si>
  <si>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</si>
  <si>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</si>
  <si>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67-74 år</t>
  </si>
  <si>
    <t>75-79 år</t>
  </si>
  <si>
    <t>80-84 år</t>
  </si>
  <si>
    <t>85-89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</si>
  <si>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</si>
  <si>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</si>
  <si>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</si>
  <si>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</si>
  <si>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</si>
  <si>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</si>
  <si>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</si>
  <si>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</si>
  <si>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</si>
  <si>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</si>
  <si>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</si>
  <si>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</si>
  <si>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</si>
  <si>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</si>
  <si>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</si>
  <si>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</si>
  <si>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</si>
  <si>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</si>
  <si>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Kilde:Statistisk sentralbyrå/Oslo kommune, Bydelsstatistikken</t>
  </si>
  <si>
    <t>SUM 1.-2. tertial 2012</t>
  </si>
  <si>
    <t>Brutto utbetalt stønad</t>
  </si>
  <si>
    <t xml:space="preserve">1) Brutto utbetaling pr klient pr måned = gjennomsnittlig anvist økonomisk sosialhjelp pr klient pr måned  </t>
  </si>
  <si>
    <t>Brutto utbetalt stønad pr. klient pr. mnd. i perioden 1)</t>
  </si>
  <si>
    <t>Brutto utbetalt stønad pr. klient i % av gj.snittet  for hele byen</t>
  </si>
  <si>
    <t>Kontrollsum ant. klienter pr. mnd.</t>
  </si>
  <si>
    <t>Kun årsstatistikk</t>
  </si>
  <si>
    <t>Tabell 4 - 4 - Antall klienter - med øk. sosialhjelp - med vedtak men uten øk. sosialhjelp - mottatt råd og veiledning - akkumulert pr. 31.12.</t>
  </si>
  <si>
    <t>Sum klienter</t>
  </si>
  <si>
    <t>SUM 1.-3. tertial 2012</t>
  </si>
  <si>
    <t>Antall klienter uten vedtak (kun mottatt råd og veiledning)</t>
  </si>
  <si>
    <t>Antall klienter med vedtak som ikke har mottatt økonomisk sosialhjelp</t>
  </si>
  <si>
    <t>Gj.sn. antall aktive klienter med øk. støtte pr. mnd.</t>
  </si>
  <si>
    <t>Andel klienter uten vedtak (kun mottatt råd og veiledning)    i % av totalt antall klienter</t>
  </si>
  <si>
    <t>Andel klienter med vedtak som ikke har mottatt øk. sosialhjelp i % av totalt antall klienter</t>
  </si>
  <si>
    <t>SUM 1. tertial 2013</t>
  </si>
  <si>
    <t>Døgn-overnatting</t>
  </si>
  <si>
    <t>SUM 2. tertial 2013</t>
  </si>
  <si>
    <t>SUM 1.-2. tertial 2013</t>
  </si>
  <si>
    <t>SUM 3. tertial 2013</t>
  </si>
  <si>
    <t>Antall klienter med økonomisk sosialhjelp</t>
  </si>
  <si>
    <r>
      <t>SUM bydeler 2012</t>
    </r>
    <r>
      <rPr>
        <vertAlign val="superscript"/>
        <sz val="10"/>
        <color rgb="FF000000"/>
        <rFont val="Arial"/>
        <family val="2"/>
      </rPr>
      <t xml:space="preserve"> 1)</t>
    </r>
  </si>
  <si>
    <t>* Dette antallet for 2012 er underrapportert</t>
  </si>
  <si>
    <t>10 824*</t>
  </si>
  <si>
    <t>SUM 1.-3. tertial 2013</t>
  </si>
  <si>
    <t xml:space="preserve">     (99 % på by-nivå)</t>
  </si>
  <si>
    <r>
      <rPr>
        <b/>
        <vertAlign val="superscript"/>
        <sz val="10"/>
        <color rgb="FF000000"/>
        <rFont val="Arial"/>
        <family val="2"/>
      </rPr>
      <t>1)</t>
    </r>
    <r>
      <rPr>
        <sz val="11"/>
        <color theme="1"/>
        <rFont val="Calibri"/>
        <family val="2"/>
        <scheme val="minor"/>
      </rPr>
      <t xml:space="preserve"> I Sum bydeler er det ikke korrigert for klienter som har mottatt stønad i flere bydeler. Dette medfører at Sum bydeler er høyere enn antallet  </t>
    </r>
  </si>
  <si>
    <t xml:space="preserve">   individer med økonomisk sosialhjelp Oslo som helhet.</t>
  </si>
  <si>
    <t>SUM 1. kvartal 2014</t>
  </si>
  <si>
    <t>Sum over 67 år</t>
  </si>
  <si>
    <t>Kostnadsnøkkel av FO4 Økonomisk sosialhjelp og Kvalifiseringsprogram (KVP) 2014</t>
  </si>
  <si>
    <t>Kilde: Grønt hefte budsjett 2014, tab 4.2</t>
  </si>
  <si>
    <t>SUM 1.-2. tertial 2014</t>
  </si>
  <si>
    <t>SUM 2. tertial 2014</t>
  </si>
  <si>
    <t>SUM 1.-3. tertial 2014</t>
  </si>
  <si>
    <t>Tabell 4-1-A   Økonomisk sosialhjelp - brutto og netto utgift - regnskapsført for perioden 01.01.-31.12.2014.  Hele byen.</t>
  </si>
  <si>
    <t>Tabell 4-1-B  Økonomisk sosialhjelp - brutto og netto utgift - regnskapsført for perioden 01.01.-31.12.2014.  Bydelene.</t>
  </si>
  <si>
    <t>Tabell 4-1-C  Økonomisk sosialhjelp - brutto stønad (bidrag og lån) til klienter - regnskapsført for perioden 01.01.-31.12.2014</t>
  </si>
  <si>
    <t>SUM bydeler 2013 1)</t>
  </si>
  <si>
    <t>Tabell 4-2 - A - Gjennomsnittlig antall aktive klienter og brutto tilkjent stønad pr. klient pr. mnd. i perioden  31.08-31.12</t>
  </si>
  <si>
    <t>SUM 3. tertial 2014</t>
  </si>
  <si>
    <r>
      <t>SUM bydeler 2014</t>
    </r>
    <r>
      <rPr>
        <b/>
        <vertAlign val="superscript"/>
        <sz val="10"/>
        <color rgb="FF000000"/>
        <rFont val="Arial"/>
        <family val="2"/>
      </rPr>
      <t xml:space="preserve"> 1)</t>
    </r>
  </si>
  <si>
    <t>SUM 1.-3.tertial 2014</t>
  </si>
  <si>
    <t>SUM 1.-2.tertial 2014</t>
  </si>
  <si>
    <t>SUM 1. KVARTAL 2014</t>
  </si>
  <si>
    <t>SUM 1.-3. tertial 2011</t>
  </si>
  <si>
    <t>SUM 1.-2. tertial 2011</t>
  </si>
  <si>
    <t>SUM 1.-3. tertial 2010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</si>
  <si>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all hovedsak bidrag til klienter (utgjorde 99 % i 1.-3. tertial 2014)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</si>
  <si>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all hovedsak trygderefusjoner og statlig bostøtte (utgjorde samlet 88 % 1.-3.tertial 2014)</t>
    </r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</si>
  <si>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all hovedsak bidrag til klienter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</si>
  <si>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all hovedsak trygderefusjoner og </t>
    </r>
  </si>
  <si>
    <t xml:space="preserve">     statlig bostøtte (samlet 88% på by-nivå)</t>
  </si>
  <si>
    <t>Tabell 02.07. Kriteriebefolkningen i bydelene etter alder per 1.1.2015*</t>
  </si>
  <si>
    <t>* I aldersgruppene over 66 år er institusjonsbeboere i andre bydeler og kommuner tilbakeført til den bydelen som betaler for dem. (Herav 103 utenbys bosatte institusjonsbeboere)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</si>
</sst>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#,##0_ ;[Red]\-#,##0\ "/>
    <numFmt numFmtId="165" formatCode="#,##0;[Red]#,##0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0.0&quot; &quot;%"/>
    <numFmt numFmtId="172" formatCode="0.0\ %"/>
    <numFmt numFmtId="173" formatCode="_(* #,##0.00_);_(* \(#,##0.00\);_(* &quot;-&quot;??_);_(@_)"/>
    <numFmt numFmtId="174" formatCode="0%"/>
    <numFmt numFmtId="175" formatCode="#,##0.000"/>
    <numFmt numFmtId="176" formatCode="#,##0.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imes New Roman"/>
      <family val="1"/>
    </font>
    <font>
      <i/>
      <sz val="10"/>
      <color rgb="FF000000"/>
      <name val="Calibri"/>
      <family val="2"/>
      <scheme val="minor"/>
    </font>
    <font>
      <i/>
      <sz val="10"/>
      <color rgb="FF000000"/>
      <name val="Arial"/>
      <family val="2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505E1"/>
      <name val="Arial"/>
      <family val="2"/>
    </font>
    <font>
      <i/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rgb="FF00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sz val="1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indexed="44"/>
        <bgColor indexed="64"/>
      </patternFill>
    </fill>
  </fills>
  <borders count="17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59">
    <xf numFmtId="0" fontId="0" fillId="0" borderId="0"/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21" fillId="0" borderId="0" applyNumberFormat="0" applyBorder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1" fillId="0" borderId="0"/>
    <xf numFmtId="173" fontId="3" fillId="0" borderId="0" applyFont="0" applyFill="0" applyBorder="0" applyAlignment="0" applyProtection="0"/>
    <xf numFmtId="0" fontId="3" fillId="0" borderId="0"/>
    <xf numFmtId="0" fontId="30" fillId="0" borderId="0"/>
    <xf numFmtId="174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4" fillId="0" borderId="0"/>
    <xf numFmtId="0" fontId="56" fillId="0" borderId="0"/>
    <xf numFmtId="0" fontId="55" fillId="0" borderId="0"/>
    <xf numFmtId="0" fontId="55" fillId="0" borderId="0"/>
    <xf numFmtId="0" fontId="54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4" fillId="0" borderId="0"/>
    <xf numFmtId="0" fontId="55" fillId="0" borderId="0"/>
    <xf numFmtId="9" fontId="1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55" fillId="0" borderId="0"/>
    <xf numFmtId="166" fontId="13" fillId="0" borderId="0" applyFont="0" applyFill="0" applyBorder="0" applyAlignment="0" applyProtection="0"/>
    <xf numFmtId="0" fontId="13" fillId="2" borderId="0" applyNumberFormat="0" applyFont="0" applyBorder="0" applyAlignment="0" applyProtection="0"/>
    <xf numFmtId="0" fontId="21" fillId="0" borderId="0" applyNumberFormat="0" applyBorder="0" applyProtection="0"/>
    <xf numFmtId="0" fontId="1" fillId="0" borderId="0"/>
    <xf numFmtId="0" fontId="1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5" fillId="0" borderId="0"/>
    <xf numFmtId="0" fontId="3" fillId="0" borderId="0"/>
    <xf numFmtId="168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5" fillId="0" borderId="0"/>
    <xf numFmtId="0" fontId="1" fillId="0" borderId="0"/>
    <xf numFmtId="0" fontId="55" fillId="0" borderId="0"/>
    <xf numFmtId="0" fontId="56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446">
    <xf numFmtId="0" fontId="0" fillId="0" borderId="0" xfId="0"/>
    <xf numFmtId="0" fontId="13" fillId="0" borderId="0" xfId="19" applyAlignment="1">
      <alignment horizontal="left"/>
    </xf>
    <xf numFmtId="0" fontId="13" fillId="0" borderId="0" xfId="19"/>
    <xf numFmtId="0" fontId="14" fillId="0" borderId="0" xfId="19" applyFont="1"/>
    <xf numFmtId="3" fontId="13" fillId="0" borderId="0" xfId="19" applyNumberFormat="1"/>
    <xf numFmtId="0" fontId="13" fillId="0" borderId="0" xfId="19" applyBorder="1"/>
    <xf numFmtId="166" fontId="13" fillId="0" borderId="0" xfId="20" applyBorder="1"/>
    <xf numFmtId="0" fontId="23" fillId="0" borderId="0" xfId="19" applyFont="1" applyBorder="1"/>
    <xf numFmtId="0" fontId="13" fillId="0" borderId="0" xfId="19" applyFont="1"/>
    <xf numFmtId="0" fontId="13" fillId="0" borderId="0" xfId="19" applyFont="1" applyAlignment="1">
      <alignment horizontal="left"/>
    </xf>
    <xf numFmtId="3" fontId="28" fillId="0" borderId="0" xfId="19" applyNumberFormat="1" applyFont="1" applyAlignment="1">
      <alignment horizontal="left"/>
    </xf>
    <xf numFmtId="0" fontId="28" fillId="0" borderId="0" xfId="19" applyFont="1"/>
    <xf numFmtId="169" fontId="28" fillId="0" borderId="0" xfId="25" applyNumberFormat="1" applyFont="1"/>
    <xf numFmtId="3" fontId="28" fillId="0" borderId="0" xfId="19" applyNumberFormat="1" applyFont="1" applyAlignment="1">
      <alignment horizontal="center"/>
    </xf>
    <xf numFmtId="0" fontId="28" fillId="0" borderId="0" xfId="19" applyFont="1" applyAlignment="1">
      <alignment horizontal="left"/>
    </xf>
    <xf numFmtId="0" fontId="29" fillId="0" borderId="0" xfId="19" applyFont="1" applyAlignment="1">
      <alignment horizontal="left" vertical="center"/>
    </xf>
    <xf numFmtId="0" fontId="29" fillId="0" borderId="0" xfId="19" applyFont="1" applyAlignment="1">
      <alignment horizontal="center" wrapText="1"/>
    </xf>
    <xf numFmtId="169" fontId="29" fillId="0" borderId="0" xfId="25" applyNumberFormat="1" applyFont="1" applyAlignment="1">
      <alignment horizontal="center" wrapText="1"/>
    </xf>
    <xf numFmtId="0" fontId="29" fillId="0" borderId="0" xfId="19" applyFont="1"/>
    <xf numFmtId="0" fontId="28" fillId="0" borderId="0" xfId="19" applyFont="1" applyAlignment="1"/>
    <xf numFmtId="0" fontId="28" fillId="0" borderId="0" xfId="19" applyFont="1" applyAlignment="1">
      <alignment horizontal="center"/>
    </xf>
    <xf numFmtId="0" fontId="13" fillId="0" borderId="17" xfId="19" applyFont="1" applyFill="1" applyBorder="1" applyAlignment="1">
      <alignment wrapText="1"/>
    </xf>
    <xf numFmtId="0" fontId="13" fillId="0" borderId="21" xfId="19" applyFont="1" applyFill="1" applyBorder="1" applyAlignment="1">
      <alignment wrapText="1"/>
    </xf>
    <xf numFmtId="0" fontId="13" fillId="0" borderId="25" xfId="19" applyFont="1" applyFill="1" applyBorder="1" applyAlignment="1">
      <alignment wrapText="1"/>
    </xf>
    <xf numFmtId="0" fontId="14" fillId="0" borderId="15" xfId="19" applyFont="1" applyBorder="1" applyAlignment="1">
      <alignment horizontal="center"/>
    </xf>
    <xf numFmtId="3" fontId="14" fillId="0" borderId="67" xfId="19" applyNumberFormat="1" applyFont="1" applyBorder="1"/>
    <xf numFmtId="3" fontId="14" fillId="0" borderId="69" xfId="25" applyNumberFormat="1" applyFont="1" applyBorder="1"/>
    <xf numFmtId="3" fontId="14" fillId="0" borderId="70" xfId="25" applyNumberFormat="1" applyFont="1" applyBorder="1"/>
    <xf numFmtId="0" fontId="14" fillId="0" borderId="34" xfId="19" applyFont="1" applyBorder="1" applyAlignment="1">
      <alignment horizontal="center" wrapText="1"/>
    </xf>
    <xf numFmtId="0" fontId="14" fillId="0" borderId="74" xfId="19" applyFont="1" applyBorder="1" applyAlignment="1">
      <alignment horizontal="center" wrapText="1"/>
    </xf>
    <xf numFmtId="3" fontId="14" fillId="0" borderId="52" xfId="19" applyNumberFormat="1" applyFont="1" applyFill="1" applyBorder="1" applyAlignment="1">
      <alignment wrapText="1"/>
    </xf>
    <xf numFmtId="3" fontId="14" fillId="0" borderId="70" xfId="19" applyNumberFormat="1" applyFont="1" applyBorder="1"/>
    <xf numFmtId="3" fontId="14" fillId="0" borderId="68" xfId="25" applyNumberFormat="1" applyFont="1" applyBorder="1"/>
    <xf numFmtId="169" fontId="13" fillId="0" borderId="0" xfId="25" applyNumberFormat="1" applyFont="1"/>
    <xf numFmtId="0" fontId="0" fillId="2" borderId="0" xfId="0" applyFill="1" applyAlignment="1"/>
    <xf numFmtId="0" fontId="0" fillId="2" borderId="0" xfId="0" applyFill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52" xfId="0" applyFont="1" applyBorder="1" applyAlignment="1">
      <alignment horizontal="center" wrapText="1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wrapText="1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wrapText="1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wrapText="1"/>
    </xf>
    <xf numFmtId="0" fontId="14" fillId="0" borderId="0" xfId="0" applyFont="1"/>
    <xf numFmtId="0" fontId="0" fillId="0" borderId="0" xfId="0" applyAlignment="1">
      <alignment horizontal="center"/>
    </xf>
    <xf numFmtId="0" fontId="14" fillId="0" borderId="24" xfId="19" applyFont="1" applyBorder="1" applyAlignment="1">
      <alignment horizontal="center" wrapText="1"/>
    </xf>
    <xf numFmtId="0" fontId="14" fillId="0" borderId="27" xfId="19" applyFont="1" applyBorder="1" applyAlignment="1">
      <alignment horizontal="center" wrapText="1"/>
    </xf>
    <xf numFmtId="0" fontId="14" fillId="0" borderId="25" xfId="19" applyFont="1" applyBorder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14" fillId="0" borderId="29" xfId="0" applyFont="1" applyBorder="1" applyAlignment="1">
      <alignment horizontal="center" wrapText="1"/>
    </xf>
    <xf numFmtId="0" fontId="14" fillId="0" borderId="4" xfId="19" applyFont="1" applyBorder="1" applyAlignment="1">
      <alignment horizontal="left" vertical="center"/>
    </xf>
    <xf numFmtId="0" fontId="14" fillId="0" borderId="103" xfId="19" applyFont="1" applyBorder="1" applyAlignment="1">
      <alignment horizontal="center" wrapText="1"/>
    </xf>
    <xf numFmtId="0" fontId="14" fillId="0" borderId="104" xfId="19" applyFont="1" applyBorder="1" applyAlignment="1">
      <alignment horizontal="center" wrapText="1"/>
    </xf>
    <xf numFmtId="1" fontId="3" fillId="0" borderId="0" xfId="0" applyNumberFormat="1" applyFont="1"/>
    <xf numFmtId="3" fontId="3" fillId="0" borderId="0" xfId="0" applyNumberFormat="1" applyFont="1" applyFill="1"/>
    <xf numFmtId="3" fontId="3" fillId="0" borderId="0" xfId="0" applyNumberFormat="1" applyFont="1"/>
    <xf numFmtId="0" fontId="14" fillId="0" borderId="111" xfId="0" applyFont="1" applyBorder="1" applyAlignment="1">
      <alignment horizontal="center"/>
    </xf>
    <xf numFmtId="3" fontId="14" fillId="0" borderId="112" xfId="0" applyNumberFormat="1" applyFont="1" applyFill="1" applyBorder="1" applyAlignment="1">
      <alignment wrapText="1"/>
    </xf>
    <xf numFmtId="3" fontId="39" fillId="0" borderId="112" xfId="0" applyNumberFormat="1" applyFont="1" applyFill="1" applyBorder="1"/>
    <xf numFmtId="0" fontId="16" fillId="0" borderId="0" xfId="21" applyFont="1" applyFill="1" applyBorder="1" applyAlignment="1" applyProtection="1"/>
    <xf numFmtId="3" fontId="16" fillId="0" borderId="0" xfId="21" applyNumberFormat="1" applyFont="1" applyFill="1" applyBorder="1" applyAlignment="1" applyProtection="1"/>
    <xf numFmtId="0" fontId="2" fillId="0" borderId="42" xfId="21" applyFont="1" applyFill="1" applyBorder="1" applyAlignment="1" applyProtection="1">
      <alignment horizontal="center"/>
    </xf>
    <xf numFmtId="0" fontId="14" fillId="0" borderId="57" xfId="19" applyFont="1" applyBorder="1" applyAlignment="1">
      <alignment horizontal="left" vertical="center"/>
    </xf>
    <xf numFmtId="0" fontId="15" fillId="0" borderId="42" xfId="19" applyFont="1" applyBorder="1" applyAlignment="1">
      <alignment horizontal="center" wrapText="1"/>
    </xf>
    <xf numFmtId="0" fontId="15" fillId="0" borderId="16" xfId="19" applyFont="1" applyBorder="1" applyAlignment="1">
      <alignment horizontal="center" wrapText="1"/>
    </xf>
    <xf numFmtId="0" fontId="2" fillId="0" borderId="43" xfId="21" applyFont="1" applyFill="1" applyBorder="1" applyAlignment="1" applyProtection="1">
      <alignment wrapText="1"/>
    </xf>
    <xf numFmtId="0" fontId="12" fillId="0" borderId="34" xfId="21" applyFont="1" applyFill="1" applyBorder="1" applyAlignment="1" applyProtection="1">
      <alignment wrapText="1"/>
    </xf>
    <xf numFmtId="0" fontId="6" fillId="0" borderId="24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0" fontId="6" fillId="0" borderId="78" xfId="0" applyFont="1" applyFill="1" applyBorder="1" applyAlignment="1">
      <alignment horizontal="center" wrapText="1"/>
    </xf>
    <xf numFmtId="0" fontId="6" fillId="0" borderId="79" xfId="0" applyFont="1" applyFill="1" applyBorder="1" applyAlignment="1">
      <alignment horizontal="center" wrapText="1"/>
    </xf>
    <xf numFmtId="164" fontId="6" fillId="0" borderId="80" xfId="0" applyNumberFormat="1" applyFont="1" applyFill="1" applyBorder="1" applyAlignment="1">
      <alignment horizontal="center" wrapText="1"/>
    </xf>
    <xf numFmtId="0" fontId="6" fillId="0" borderId="81" xfId="0" applyFont="1" applyBorder="1" applyAlignment="1">
      <alignment horizontal="center" wrapText="1"/>
    </xf>
    <xf numFmtId="0" fontId="6" fillId="0" borderId="80" xfId="0" applyFont="1" applyFill="1" applyBorder="1" applyAlignment="1">
      <alignment horizontal="center" wrapText="1"/>
    </xf>
    <xf numFmtId="0" fontId="6" fillId="0" borderId="81" xfId="0" applyFont="1" applyFill="1" applyBorder="1" applyAlignment="1">
      <alignment horizontal="center" wrapText="1"/>
    </xf>
    <xf numFmtId="0" fontId="22" fillId="0" borderId="71" xfId="21" applyFont="1" applyFill="1" applyBorder="1" applyAlignment="1" applyProtection="1"/>
    <xf numFmtId="0" fontId="16" fillId="0" borderId="88" xfId="21" applyFont="1" applyFill="1" applyBorder="1" applyAlignment="1" applyProtection="1"/>
    <xf numFmtId="0" fontId="15" fillId="0" borderId="29" xfId="19" applyFont="1" applyBorder="1" applyAlignment="1">
      <alignment horizontal="center" wrapText="1"/>
    </xf>
    <xf numFmtId="0" fontId="16" fillId="0" borderId="56" xfId="21" applyFont="1" applyFill="1" applyBorder="1" applyAlignment="1" applyProtection="1"/>
    <xf numFmtId="0" fontId="16" fillId="0" borderId="42" xfId="19" applyFont="1" applyBorder="1" applyAlignment="1">
      <alignment horizontal="center" wrapText="1"/>
    </xf>
    <xf numFmtId="0" fontId="22" fillId="0" borderId="88" xfId="21" applyFont="1" applyFill="1" applyBorder="1" applyAlignment="1" applyProtection="1"/>
    <xf numFmtId="0" fontId="16" fillId="0" borderId="24" xfId="19" applyFont="1" applyBorder="1" applyAlignment="1">
      <alignment horizontal="center" wrapText="1"/>
    </xf>
    <xf numFmtId="0" fontId="16" fillId="0" borderId="72" xfId="21" applyFont="1" applyFill="1" applyBorder="1" applyAlignment="1" applyProtection="1"/>
    <xf numFmtId="0" fontId="42" fillId="0" borderId="0" xfId="19" applyFont="1" applyFill="1"/>
    <xf numFmtId="0" fontId="43" fillId="0" borderId="0" xfId="19" applyFont="1" applyFill="1" applyAlignment="1">
      <alignment wrapText="1"/>
    </xf>
    <xf numFmtId="0" fontId="15" fillId="0" borderId="24" xfId="19" applyFont="1" applyBorder="1" applyAlignment="1">
      <alignment horizontal="center" wrapText="1"/>
    </xf>
    <xf numFmtId="165" fontId="8" fillId="0" borderId="14" xfId="0" applyNumberFormat="1" applyFont="1" applyFill="1" applyBorder="1" applyAlignment="1">
      <alignment horizontal="right"/>
    </xf>
    <xf numFmtId="165" fontId="10" fillId="0" borderId="45" xfId="0" applyNumberFormat="1" applyFont="1" applyFill="1" applyBorder="1" applyAlignment="1">
      <alignment horizontal="right"/>
    </xf>
    <xf numFmtId="165" fontId="10" fillId="0" borderId="38" xfId="0" applyNumberFormat="1" applyFont="1" applyFill="1" applyBorder="1" applyAlignment="1">
      <alignment horizontal="right"/>
    </xf>
    <xf numFmtId="165" fontId="10" fillId="0" borderId="46" xfId="0" applyNumberFormat="1" applyFont="1" applyFill="1" applyBorder="1" applyAlignment="1">
      <alignment horizontal="right"/>
    </xf>
    <xf numFmtId="165" fontId="10" fillId="0" borderId="83" xfId="0" applyNumberFormat="1" applyFont="1" applyFill="1" applyBorder="1" applyAlignment="1">
      <alignment horizontal="right"/>
    </xf>
    <xf numFmtId="165" fontId="10" fillId="0" borderId="19" xfId="0" applyNumberFormat="1" applyFont="1" applyFill="1" applyBorder="1" applyAlignment="1">
      <alignment horizontal="right"/>
    </xf>
    <xf numFmtId="165" fontId="10" fillId="0" borderId="76" xfId="0" applyNumberFormat="1" applyFont="1" applyFill="1" applyBorder="1" applyAlignment="1">
      <alignment horizontal="right"/>
    </xf>
    <xf numFmtId="165" fontId="10" fillId="0" borderId="62" xfId="0" applyNumberFormat="1" applyFont="1" applyFill="1" applyBorder="1" applyAlignment="1">
      <alignment horizontal="right"/>
    </xf>
    <xf numFmtId="165" fontId="8" fillId="0" borderId="115" xfId="0" applyNumberFormat="1" applyFont="1" applyFill="1" applyBorder="1" applyAlignment="1">
      <alignment horizontal="right"/>
    </xf>
    <xf numFmtId="165" fontId="8" fillId="0" borderId="85" xfId="0" applyNumberFormat="1" applyFont="1" applyFill="1" applyBorder="1" applyAlignment="1">
      <alignment horizontal="right"/>
    </xf>
    <xf numFmtId="165" fontId="8" fillId="0" borderId="57" xfId="0" applyNumberFormat="1" applyFont="1" applyFill="1" applyBorder="1" applyAlignment="1">
      <alignment horizontal="right"/>
    </xf>
    <xf numFmtId="165" fontId="8" fillId="0" borderId="82" xfId="0" applyNumberFormat="1" applyFont="1" applyFill="1" applyBorder="1" applyAlignment="1">
      <alignment horizontal="right"/>
    </xf>
    <xf numFmtId="165" fontId="8" fillId="0" borderId="77" xfId="0" applyNumberFormat="1" applyFont="1" applyFill="1" applyBorder="1" applyAlignment="1">
      <alignment horizontal="right"/>
    </xf>
    <xf numFmtId="165" fontId="8" fillId="0" borderId="89" xfId="0" applyNumberFormat="1" applyFont="1" applyFill="1" applyBorder="1" applyAlignment="1">
      <alignment horizontal="right"/>
    </xf>
    <xf numFmtId="165" fontId="8" fillId="0" borderId="27" xfId="0" applyNumberFormat="1" applyFont="1" applyFill="1" applyBorder="1" applyAlignment="1">
      <alignment horizontal="right"/>
    </xf>
    <xf numFmtId="165" fontId="8" fillId="0" borderId="90" xfId="0" applyNumberFormat="1" applyFont="1" applyFill="1" applyBorder="1" applyAlignment="1">
      <alignment horizontal="right"/>
    </xf>
    <xf numFmtId="165" fontId="8" fillId="0" borderId="91" xfId="0" applyNumberFormat="1" applyFont="1" applyFill="1" applyBorder="1" applyAlignment="1">
      <alignment horizontal="right"/>
    </xf>
    <xf numFmtId="166" fontId="13" fillId="0" borderId="0" xfId="20"/>
    <xf numFmtId="0" fontId="12" fillId="0" borderId="0" xfId="21" applyFont="1" applyFill="1" applyAlignment="1" applyProtection="1"/>
    <xf numFmtId="0" fontId="22" fillId="0" borderId="17" xfId="19" applyFont="1" applyFill="1" applyBorder="1" applyAlignment="1">
      <alignment wrapText="1"/>
    </xf>
    <xf numFmtId="0" fontId="16" fillId="0" borderId="42" xfId="19" applyFont="1" applyFill="1" applyBorder="1" applyAlignment="1">
      <alignment horizontal="center"/>
    </xf>
    <xf numFmtId="0" fontId="16" fillId="0" borderId="43" xfId="19" applyFont="1" applyFill="1" applyBorder="1" applyAlignment="1">
      <alignment wrapText="1"/>
    </xf>
    <xf numFmtId="0" fontId="13" fillId="0" borderId="0" xfId="19" applyBorder="1"/>
    <xf numFmtId="0" fontId="23" fillId="0" borderId="0" xfId="19" applyFont="1" applyBorder="1"/>
    <xf numFmtId="166" fontId="23" fillId="0" borderId="0" xfId="20" applyFont="1" applyBorder="1"/>
    <xf numFmtId="0" fontId="2" fillId="0" borderId="33" xfId="21" applyFont="1" applyFill="1" applyBorder="1" applyAlignment="1" applyProtection="1">
      <alignment horizontal="center"/>
    </xf>
    <xf numFmtId="0" fontId="6" fillId="0" borderId="31" xfId="0" applyFont="1" applyFill="1" applyBorder="1" applyAlignment="1">
      <alignment horizontal="center" wrapText="1"/>
    </xf>
    <xf numFmtId="0" fontId="6" fillId="0" borderId="63" xfId="0" applyFont="1" applyFill="1" applyBorder="1" applyAlignment="1">
      <alignment horizontal="center" wrapText="1"/>
    </xf>
    <xf numFmtId="0" fontId="6" fillId="0" borderId="64" xfId="0" applyFont="1" applyFill="1" applyBorder="1" applyAlignment="1">
      <alignment horizontal="center" wrapText="1"/>
    </xf>
    <xf numFmtId="0" fontId="6" fillId="0" borderId="37" xfId="0" applyFont="1" applyFill="1" applyBorder="1" applyAlignment="1">
      <alignment horizontal="center" wrapText="1"/>
    </xf>
    <xf numFmtId="164" fontId="6" fillId="0" borderId="65" xfId="0" applyNumberFormat="1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wrapText="1"/>
    </xf>
    <xf numFmtId="0" fontId="6" fillId="0" borderId="65" xfId="0" applyFont="1" applyFill="1" applyBorder="1" applyAlignment="1">
      <alignment horizontal="center" wrapText="1"/>
    </xf>
    <xf numFmtId="0" fontId="6" fillId="0" borderId="66" xfId="0" applyFont="1" applyFill="1" applyBorder="1" applyAlignment="1">
      <alignment horizontal="center" wrapText="1"/>
    </xf>
    <xf numFmtId="165" fontId="23" fillId="0" borderId="0" xfId="19" applyNumberFormat="1" applyFont="1" applyBorder="1"/>
    <xf numFmtId="3" fontId="23" fillId="0" borderId="0" xfId="19" applyNumberFormat="1" applyFont="1" applyBorder="1"/>
    <xf numFmtId="172" fontId="23" fillId="0" borderId="0" xfId="19" applyNumberFormat="1" applyFont="1" applyBorder="1"/>
    <xf numFmtId="3" fontId="25" fillId="0" borderId="0" xfId="22" applyNumberFormat="1" applyFont="1" applyFill="1" applyBorder="1" applyAlignment="1" applyProtection="1">
      <alignment wrapText="1"/>
    </xf>
    <xf numFmtId="0" fontId="9" fillId="0" borderId="108" xfId="21" applyFont="1" applyFill="1" applyBorder="1" applyAlignment="1" applyProtection="1">
      <alignment wrapText="1"/>
    </xf>
    <xf numFmtId="0" fontId="22" fillId="0" borderId="43" xfId="19" applyFont="1" applyFill="1" applyBorder="1" applyAlignment="1">
      <alignment wrapText="1"/>
    </xf>
    <xf numFmtId="0" fontId="2" fillId="0" borderId="106" xfId="21" applyFont="1" applyFill="1" applyBorder="1" applyAlignment="1" applyProtection="1">
      <alignment horizontal="center"/>
    </xf>
    <xf numFmtId="0" fontId="5" fillId="0" borderId="107" xfId="21" applyFont="1" applyFill="1" applyBorder="1" applyAlignment="1" applyProtection="1">
      <alignment wrapText="1"/>
    </xf>
    <xf numFmtId="0" fontId="40" fillId="0" borderId="0" xfId="19" applyFont="1"/>
    <xf numFmtId="0" fontId="40" fillId="0" borderId="0" xfId="19" applyFont="1" applyBorder="1"/>
    <xf numFmtId="0" fontId="41" fillId="0" borderId="0" xfId="19" applyFont="1" applyBorder="1"/>
    <xf numFmtId="0" fontId="14" fillId="0" borderId="0" xfId="19" applyFont="1" applyAlignment="1">
      <alignment horizontal="left" vertical="center"/>
    </xf>
    <xf numFmtId="0" fontId="14" fillId="0" borderId="0" xfId="19" applyFont="1" applyAlignment="1">
      <alignment horizontal="center" wrapText="1"/>
    </xf>
    <xf numFmtId="0" fontId="14" fillId="0" borderId="0" xfId="19" applyFont="1"/>
    <xf numFmtId="0" fontId="16" fillId="0" borderId="16" xfId="19" applyFont="1" applyFill="1" applyBorder="1" applyAlignment="1">
      <alignment horizontal="center"/>
    </xf>
    <xf numFmtId="0" fontId="16" fillId="0" borderId="17" xfId="19" applyFont="1" applyFill="1" applyBorder="1" applyAlignment="1">
      <alignment wrapText="1"/>
    </xf>
    <xf numFmtId="0" fontId="16" fillId="0" borderId="20" xfId="19" applyFont="1" applyFill="1" applyBorder="1" applyAlignment="1">
      <alignment horizontal="center"/>
    </xf>
    <xf numFmtId="0" fontId="16" fillId="0" borderId="21" xfId="19" applyFont="1" applyFill="1" applyBorder="1" applyAlignment="1">
      <alignment wrapText="1"/>
    </xf>
    <xf numFmtId="0" fontId="16" fillId="0" borderId="24" xfId="19" applyFont="1" applyFill="1" applyBorder="1" applyAlignment="1">
      <alignment horizontal="center"/>
    </xf>
    <xf numFmtId="0" fontId="16" fillId="0" borderId="25" xfId="19" applyFont="1" applyFill="1" applyBorder="1" applyAlignment="1">
      <alignment wrapText="1"/>
    </xf>
    <xf numFmtId="0" fontId="17" fillId="0" borderId="0" xfId="19" applyFont="1" applyFill="1"/>
    <xf numFmtId="0" fontId="18" fillId="0" borderId="0" xfId="19" applyFont="1" applyFill="1" applyAlignment="1">
      <alignment wrapText="1"/>
    </xf>
    <xf numFmtId="0" fontId="12" fillId="0" borderId="0" xfId="22" applyFont="1" applyFill="1" applyAlignment="1" applyProtection="1"/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0" fontId="15" fillId="0" borderId="33" xfId="19" applyFont="1" applyBorder="1" applyAlignment="1">
      <alignment horizontal="center" wrapText="1"/>
    </xf>
    <xf numFmtId="0" fontId="15" fillId="0" borderId="53" xfId="19" applyFont="1" applyBorder="1" applyAlignment="1">
      <alignment horizontal="center" wrapText="1"/>
    </xf>
    <xf numFmtId="0" fontId="14" fillId="0" borderId="56" xfId="19" applyFont="1" applyBorder="1" applyAlignment="1">
      <alignment horizontal="center" wrapText="1"/>
    </xf>
    <xf numFmtId="0" fontId="14" fillId="0" borderId="29" xfId="19" applyFont="1" applyBorder="1" applyAlignment="1">
      <alignment horizontal="left" vertical="center"/>
    </xf>
    <xf numFmtId="0" fontId="2" fillId="0" borderId="31" xfId="22" applyFont="1" applyFill="1" applyBorder="1" applyAlignment="1" applyProtection="1">
      <alignment horizontal="center"/>
    </xf>
    <xf numFmtId="0" fontId="2" fillId="0" borderId="28" xfId="22" applyFont="1" applyFill="1" applyBorder="1" applyAlignment="1" applyProtection="1">
      <alignment wrapText="1"/>
    </xf>
    <xf numFmtId="3" fontId="34" fillId="0" borderId="31" xfId="22" applyNumberFormat="1" applyFont="1" applyFill="1" applyBorder="1" applyAlignment="1" applyProtection="1">
      <alignment wrapText="1"/>
    </xf>
    <xf numFmtId="3" fontId="34" fillId="0" borderId="32" xfId="22" applyNumberFormat="1" applyFont="1" applyFill="1" applyBorder="1" applyAlignment="1" applyProtection="1">
      <alignment wrapText="1"/>
    </xf>
    <xf numFmtId="3" fontId="34" fillId="0" borderId="28" xfId="22" applyNumberFormat="1" applyFont="1" applyFill="1" applyBorder="1" applyAlignment="1" applyProtection="1">
      <alignment wrapText="1"/>
    </xf>
    <xf numFmtId="3" fontId="35" fillId="0" borderId="61" xfId="22" applyNumberFormat="1" applyFont="1" applyFill="1" applyBorder="1" applyAlignment="1" applyProtection="1">
      <alignment wrapText="1"/>
    </xf>
    <xf numFmtId="3" fontId="35" fillId="0" borderId="51" xfId="22" applyNumberFormat="1" applyFont="1" applyFill="1" applyBorder="1" applyAlignment="1" applyProtection="1">
      <alignment wrapText="1"/>
    </xf>
    <xf numFmtId="0" fontId="2" fillId="0" borderId="20" xfId="22" applyFont="1" applyFill="1" applyBorder="1" applyAlignment="1" applyProtection="1">
      <alignment horizontal="center"/>
    </xf>
    <xf numFmtId="0" fontId="2" fillId="0" borderId="21" xfId="22" applyFont="1" applyFill="1" applyBorder="1" applyAlignment="1" applyProtection="1">
      <alignment wrapText="1"/>
    </xf>
    <xf numFmtId="3" fontId="34" fillId="0" borderId="20" xfId="22" applyNumberFormat="1" applyFont="1" applyFill="1" applyBorder="1" applyAlignment="1" applyProtection="1">
      <alignment wrapText="1"/>
    </xf>
    <xf numFmtId="3" fontId="34" fillId="0" borderId="30" xfId="22" applyNumberFormat="1" applyFont="1" applyFill="1" applyBorder="1" applyAlignment="1" applyProtection="1">
      <alignment wrapText="1"/>
    </xf>
    <xf numFmtId="3" fontId="34" fillId="0" borderId="21" xfId="22" applyNumberFormat="1" applyFont="1" applyFill="1" applyBorder="1" applyAlignment="1" applyProtection="1">
      <alignment wrapText="1"/>
    </xf>
    <xf numFmtId="3" fontId="35" fillId="0" borderId="60" xfId="22" applyNumberFormat="1" applyFont="1" applyFill="1" applyBorder="1" applyAlignment="1" applyProtection="1">
      <alignment wrapText="1"/>
    </xf>
    <xf numFmtId="3" fontId="35" fillId="0" borderId="50" xfId="22" applyNumberFormat="1" applyFont="1" applyFill="1" applyBorder="1" applyAlignment="1" applyProtection="1">
      <alignment wrapText="1"/>
    </xf>
    <xf numFmtId="0" fontId="2" fillId="0" borderId="116" xfId="22" applyFont="1" applyFill="1" applyBorder="1" applyAlignment="1" applyProtection="1">
      <alignment horizontal="center"/>
    </xf>
    <xf numFmtId="169" fontId="14" fillId="0" borderId="119" xfId="25" applyNumberFormat="1" applyFont="1" applyBorder="1" applyAlignment="1">
      <alignment horizontal="center" wrapText="1"/>
    </xf>
    <xf numFmtId="169" fontId="14" fillId="0" borderId="1" xfId="25" applyNumberFormat="1" applyFont="1" applyBorder="1" applyAlignment="1">
      <alignment horizontal="center"/>
    </xf>
    <xf numFmtId="170" fontId="14" fillId="0" borderId="5" xfId="25" applyNumberFormat="1" applyFont="1" applyBorder="1" applyAlignment="1">
      <alignment horizontal="center" wrapText="1"/>
    </xf>
    <xf numFmtId="0" fontId="14" fillId="0" borderId="135" xfId="19" applyFont="1" applyBorder="1" applyAlignment="1">
      <alignment horizontal="center" wrapText="1"/>
    </xf>
    <xf numFmtId="0" fontId="13" fillId="0" borderId="136" xfId="19" applyFont="1" applyFill="1" applyBorder="1" applyAlignment="1">
      <alignment horizontal="center"/>
    </xf>
    <xf numFmtId="0" fontId="13" fillId="0" borderId="133" xfId="19" applyFont="1" applyFill="1" applyBorder="1" applyAlignment="1">
      <alignment horizontal="center"/>
    </xf>
    <xf numFmtId="0" fontId="13" fillId="0" borderId="137" xfId="19" applyFont="1" applyFill="1" applyBorder="1" applyAlignment="1">
      <alignment horizontal="center"/>
    </xf>
    <xf numFmtId="0" fontId="14" fillId="0" borderId="138" xfId="19" applyFont="1" applyBorder="1" applyAlignment="1">
      <alignment horizontal="center"/>
    </xf>
    <xf numFmtId="0" fontId="13" fillId="0" borderId="140" xfId="19" applyFont="1" applyBorder="1" applyAlignment="1">
      <alignment horizontal="center"/>
    </xf>
    <xf numFmtId="3" fontId="46" fillId="0" borderId="125" xfId="19" applyNumberFormat="1" applyFont="1" applyBorder="1"/>
    <xf numFmtId="3" fontId="46" fillId="0" borderId="126" xfId="25" applyNumberFormat="1" applyFont="1" applyBorder="1"/>
    <xf numFmtId="3" fontId="46" fillId="0" borderId="100" xfId="25" applyNumberFormat="1" applyFont="1" applyBorder="1"/>
    <xf numFmtId="3" fontId="46" fillId="0" borderId="124" xfId="25" applyNumberFormat="1" applyFont="1" applyBorder="1"/>
    <xf numFmtId="3" fontId="46" fillId="0" borderId="126" xfId="19" applyNumberFormat="1" applyFont="1" applyFill="1" applyBorder="1"/>
    <xf numFmtId="170" fontId="46" fillId="0" borderId="139" xfId="25" applyNumberFormat="1" applyFont="1" applyBorder="1"/>
    <xf numFmtId="3" fontId="46" fillId="0" borderId="118" xfId="19" applyNumberFormat="1" applyFont="1" applyBorder="1"/>
    <xf numFmtId="3" fontId="46" fillId="0" borderId="39" xfId="25" applyNumberFormat="1" applyFont="1" applyBorder="1"/>
    <xf numFmtId="3" fontId="46" fillId="0" borderId="40" xfId="25" applyNumberFormat="1" applyFont="1" applyBorder="1"/>
    <xf numFmtId="3" fontId="46" fillId="0" borderId="117" xfId="25" applyNumberFormat="1" applyFont="1" applyFill="1" applyBorder="1"/>
    <xf numFmtId="3" fontId="46" fillId="0" borderId="39" xfId="19" applyNumberFormat="1" applyFont="1" applyFill="1" applyBorder="1"/>
    <xf numFmtId="170" fontId="46" fillId="0" borderId="141" xfId="25" applyNumberFormat="1" applyFont="1" applyBorder="1"/>
    <xf numFmtId="0" fontId="47" fillId="0" borderId="0" xfId="19" applyFont="1" applyAlignment="1">
      <alignment horizontal="left" vertical="center"/>
    </xf>
    <xf numFmtId="0" fontId="49" fillId="0" borderId="124" xfId="22" applyFont="1" applyFill="1" applyBorder="1" applyAlignment="1" applyProtection="1">
      <alignment wrapText="1"/>
    </xf>
    <xf numFmtId="0" fontId="49" fillId="0" borderId="117" xfId="22" applyFont="1" applyFill="1" applyBorder="1" applyAlignment="1" applyProtection="1">
      <alignment wrapText="1"/>
    </xf>
    <xf numFmtId="0" fontId="14" fillId="0" borderId="0" xfId="19" applyFont="1" applyBorder="1"/>
    <xf numFmtId="0" fontId="50" fillId="0" borderId="0" xfId="19" applyFont="1" applyBorder="1"/>
    <xf numFmtId="3" fontId="46" fillId="0" borderId="115" xfId="19" applyNumberFormat="1" applyFont="1" applyBorder="1"/>
    <xf numFmtId="3" fontId="46" fillId="0" borderId="42" xfId="25" applyNumberFormat="1" applyFont="1" applyBorder="1"/>
    <xf numFmtId="3" fontId="46" fillId="0" borderId="85" xfId="25" applyNumberFormat="1" applyFont="1" applyBorder="1"/>
    <xf numFmtId="3" fontId="46" fillId="0" borderId="43" xfId="25" applyNumberFormat="1" applyFont="1" applyBorder="1"/>
    <xf numFmtId="0" fontId="13" fillId="0" borderId="143" xfId="19" applyFont="1" applyBorder="1" applyAlignment="1">
      <alignment horizontal="center"/>
    </xf>
    <xf numFmtId="0" fontId="49" fillId="0" borderId="43" xfId="22" applyFont="1" applyFill="1" applyBorder="1" applyAlignment="1" applyProtection="1">
      <alignment wrapText="1"/>
    </xf>
    <xf numFmtId="3" fontId="46" fillId="0" borderId="42" xfId="19" applyNumberFormat="1" applyFont="1" applyFill="1" applyBorder="1"/>
    <xf numFmtId="3" fontId="46" fillId="0" borderId="44" xfId="19" applyNumberFormat="1" applyFont="1" applyFill="1" applyBorder="1"/>
    <xf numFmtId="170" fontId="46" fillId="0" borderId="6" xfId="25" applyNumberFormat="1" applyFont="1" applyBorder="1"/>
    <xf numFmtId="170" fontId="14" fillId="0" borderId="78" xfId="25" applyNumberFormat="1" applyFont="1" applyBorder="1" applyAlignment="1">
      <alignment horizontal="center" wrapText="1"/>
    </xf>
    <xf numFmtId="0" fontId="13" fillId="0" borderId="0" xfId="19"/>
    <xf numFmtId="0" fontId="3" fillId="0" borderId="0" xfId="19" applyFont="1"/>
    <xf numFmtId="3" fontId="32" fillId="0" borderId="75" xfId="25" applyNumberFormat="1" applyFont="1" applyBorder="1" applyAlignment="1">
      <alignment horizontal="right" vertical="center"/>
    </xf>
    <xf numFmtId="0" fontId="32" fillId="0" borderId="0" xfId="68" applyNumberFormat="1" applyFont="1" applyBorder="1"/>
    <xf numFmtId="0" fontId="31" fillId="0" borderId="0" xfId="26" applyFont="1" applyAlignment="1"/>
    <xf numFmtId="3" fontId="27" fillId="0" borderId="0" xfId="123" applyNumberFormat="1" applyFont="1" applyBorder="1"/>
    <xf numFmtId="3" fontId="32" fillId="3" borderId="0" xfId="34" applyNumberFormat="1" applyFont="1" applyFill="1" applyBorder="1" applyAlignment="1"/>
    <xf numFmtId="3" fontId="32" fillId="0" borderId="75" xfId="34" applyNumberFormat="1" applyFont="1" applyBorder="1" applyAlignment="1">
      <alignment horizontal="right" vertical="center"/>
    </xf>
    <xf numFmtId="3" fontId="32" fillId="3" borderId="11" xfId="34" applyNumberFormat="1" applyFont="1" applyFill="1" applyBorder="1" applyAlignment="1"/>
    <xf numFmtId="0" fontId="27" fillId="0" borderId="0" xfId="123" applyNumberFormat="1" applyFont="1" applyBorder="1"/>
    <xf numFmtId="1" fontId="32" fillId="0" borderId="75" xfId="26" applyNumberFormat="1" applyFont="1" applyBorder="1" applyAlignment="1">
      <alignment horizontal="right" vertical="center"/>
    </xf>
    <xf numFmtId="3" fontId="27" fillId="0" borderId="11" xfId="34" applyNumberFormat="1" applyFont="1" applyBorder="1" applyAlignment="1">
      <alignment horizontal="right"/>
    </xf>
    <xf numFmtId="1" fontId="32" fillId="0" borderId="8" xfId="123" applyNumberFormat="1" applyFont="1" applyBorder="1" applyAlignment="1">
      <alignment vertical="center"/>
    </xf>
    <xf numFmtId="0" fontId="32" fillId="0" borderId="11" xfId="123" applyNumberFormat="1" applyFont="1" applyBorder="1" applyAlignment="1">
      <alignment vertical="center"/>
    </xf>
    <xf numFmtId="3" fontId="27" fillId="0" borderId="0" xfId="34" applyNumberFormat="1" applyFont="1" applyBorder="1" applyAlignment="1">
      <alignment horizontal="right"/>
    </xf>
    <xf numFmtId="0" fontId="32" fillId="0" borderId="11" xfId="68" applyNumberFormat="1" applyFont="1" applyBorder="1"/>
    <xf numFmtId="3" fontId="32" fillId="3" borderId="75" xfId="34" applyNumberFormat="1" applyFont="1" applyFill="1" applyBorder="1" applyAlignment="1">
      <alignment horizontal="right" vertical="center"/>
    </xf>
    <xf numFmtId="1" fontId="32" fillId="3" borderId="75" xfId="26" applyNumberFormat="1" applyFont="1" applyFill="1" applyBorder="1" applyAlignment="1">
      <alignment horizontal="right" vertical="center"/>
    </xf>
    <xf numFmtId="175" fontId="30" fillId="0" borderId="145" xfId="106" applyNumberFormat="1" applyFont="1" applyFill="1" applyBorder="1" applyAlignment="1"/>
    <xf numFmtId="175" fontId="30" fillId="0" borderId="146" xfId="106" applyNumberFormat="1" applyFont="1" applyFill="1" applyBorder="1" applyAlignment="1"/>
    <xf numFmtId="175" fontId="30" fillId="0" borderId="147" xfId="106" applyNumberFormat="1" applyFont="1" applyFill="1" applyBorder="1" applyAlignment="1"/>
    <xf numFmtId="175" fontId="30" fillId="0" borderId="148" xfId="106" applyNumberFormat="1" applyFont="1" applyFill="1" applyBorder="1" applyAlignment="1"/>
    <xf numFmtId="0" fontId="14" fillId="0" borderId="123" xfId="19" applyFont="1" applyBorder="1" applyAlignment="1">
      <alignment horizontal="center"/>
    </xf>
    <xf numFmtId="0" fontId="13" fillId="0" borderId="132" xfId="19" applyFont="1" applyBorder="1" applyAlignment="1">
      <alignment horizontal="center"/>
    </xf>
    <xf numFmtId="3" fontId="46" fillId="0" borderId="129" xfId="25" applyNumberFormat="1" applyFont="1" applyBorder="1"/>
    <xf numFmtId="0" fontId="48" fillId="0" borderId="149" xfId="22" applyFont="1" applyFill="1" applyBorder="1" applyAlignment="1" applyProtection="1">
      <alignment wrapText="1"/>
    </xf>
    <xf numFmtId="0" fontId="49" fillId="0" borderId="151" xfId="22" applyFont="1" applyFill="1" applyBorder="1" applyAlignment="1" applyProtection="1">
      <alignment wrapText="1"/>
    </xf>
    <xf numFmtId="3" fontId="46" fillId="0" borderId="152" xfId="25" applyNumberFormat="1" applyFont="1" applyBorder="1"/>
    <xf numFmtId="3" fontId="46" fillId="0" borderId="144" xfId="19" applyNumberFormat="1" applyFont="1" applyBorder="1"/>
    <xf numFmtId="3" fontId="46" fillId="0" borderId="151" xfId="25" applyNumberFormat="1" applyFont="1" applyBorder="1"/>
    <xf numFmtId="3" fontId="46" fillId="0" borderId="132" xfId="19" applyNumberFormat="1" applyFont="1" applyFill="1" applyBorder="1"/>
    <xf numFmtId="3" fontId="47" fillId="0" borderId="153" xfId="19" applyNumberFormat="1" applyFont="1" applyFill="1" applyBorder="1"/>
    <xf numFmtId="0" fontId="14" fillId="0" borderId="24" xfId="19" applyFont="1" applyFill="1" applyBorder="1" applyAlignment="1">
      <alignment horizontal="center" wrapText="1"/>
    </xf>
    <xf numFmtId="170" fontId="47" fillId="0" borderId="13" xfId="25" applyNumberFormat="1" applyFont="1" applyBorder="1"/>
    <xf numFmtId="3" fontId="46" fillId="0" borderId="131" xfId="25" applyNumberFormat="1" applyFont="1" applyFill="1" applyBorder="1"/>
    <xf numFmtId="3" fontId="46" fillId="0" borderId="132" xfId="25" applyNumberFormat="1" applyFont="1" applyFill="1" applyBorder="1"/>
    <xf numFmtId="3" fontId="46" fillId="0" borderId="128" xfId="25" applyNumberFormat="1" applyFont="1" applyFill="1" applyBorder="1"/>
    <xf numFmtId="0" fontId="14" fillId="0" borderId="27" xfId="19" applyFont="1" applyFill="1" applyBorder="1" applyAlignment="1">
      <alignment horizontal="center" wrapText="1"/>
    </xf>
    <xf numFmtId="0" fontId="51" fillId="0" borderId="0" xfId="60" applyFont="1" applyBorder="1" applyAlignment="1" applyProtection="1">
      <alignment horizontal="right"/>
    </xf>
    <xf numFmtId="1" fontId="51" fillId="0" borderId="0" xfId="60" applyNumberFormat="1" applyFont="1" applyBorder="1" applyAlignment="1" applyProtection="1">
      <alignment horizontal="right"/>
    </xf>
    <xf numFmtId="0" fontId="51" fillId="0" borderId="0" xfId="60" applyFont="1" applyBorder="1" applyAlignment="1" applyProtection="1">
      <alignment horizontal="right"/>
    </xf>
    <xf numFmtId="3" fontId="46" fillId="0" borderId="129" xfId="25" applyNumberFormat="1" applyFont="1" applyFill="1" applyBorder="1"/>
    <xf numFmtId="3" fontId="46" fillId="0" borderId="127" xfId="25" applyNumberFormat="1" applyFont="1" applyFill="1" applyBorder="1"/>
    <xf numFmtId="3" fontId="46" fillId="0" borderId="123" xfId="25" applyNumberFormat="1" applyFont="1" applyFill="1" applyBorder="1"/>
    <xf numFmtId="3" fontId="51" fillId="0" borderId="0" xfId="60" applyNumberFormat="1" applyFont="1" applyFill="1" applyBorder="1" applyAlignment="1" applyProtection="1">
      <alignment horizontal="right"/>
    </xf>
    <xf numFmtId="3" fontId="51" fillId="0" borderId="0" xfId="60" applyNumberFormat="1" applyFont="1" applyFill="1" applyBorder="1" applyAlignment="1" applyProtection="1">
      <alignment horizontal="right"/>
    </xf>
    <xf numFmtId="172" fontId="57" fillId="0" borderId="0" xfId="131" applyNumberFormat="1" applyFont="1"/>
    <xf numFmtId="0" fontId="28" fillId="0" borderId="0" xfId="19" applyFont="1"/>
    <xf numFmtId="2" fontId="0" fillId="0" borderId="0" xfId="0" applyNumberFormat="1"/>
    <xf numFmtId="2" fontId="0" fillId="0" borderId="0" xfId="0" applyNumberFormat="1"/>
    <xf numFmtId="165" fontId="8" fillId="0" borderId="3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5" fontId="10" fillId="0" borderId="3" xfId="0" applyNumberFormat="1" applyFont="1" applyFill="1" applyBorder="1" applyAlignment="1">
      <alignment horizontal="right"/>
    </xf>
    <xf numFmtId="165" fontId="10" fillId="0" borderId="6" xfId="0" applyNumberFormat="1" applyFont="1" applyFill="1" applyBorder="1" applyAlignment="1">
      <alignment horizontal="right"/>
    </xf>
    <xf numFmtId="165" fontId="8" fillId="0" borderId="73" xfId="0" applyNumberFormat="1" applyFont="1" applyFill="1" applyBorder="1" applyAlignment="1">
      <alignment horizontal="right"/>
    </xf>
    <xf numFmtId="165" fontId="10" fillId="0" borderId="85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8" fillId="0" borderId="10" xfId="0" applyNumberFormat="1" applyFont="1" applyFill="1" applyBorder="1" applyAlignment="1">
      <alignment horizontal="right"/>
    </xf>
    <xf numFmtId="165" fontId="8" fillId="0" borderId="8" xfId="0" applyNumberFormat="1" applyFont="1" applyFill="1" applyBorder="1" applyAlignment="1">
      <alignment horizontal="right"/>
    </xf>
    <xf numFmtId="165" fontId="8" fillId="0" borderId="9" xfId="0" applyNumberFormat="1" applyFont="1" applyFill="1" applyBorder="1" applyAlignment="1">
      <alignment horizontal="right"/>
    </xf>
    <xf numFmtId="165" fontId="10" fillId="0" borderId="12" xfId="0" applyNumberFormat="1" applyFont="1" applyFill="1" applyBorder="1" applyAlignment="1">
      <alignment horizontal="right"/>
    </xf>
    <xf numFmtId="165" fontId="10" fillId="0" borderId="11" xfId="0" applyNumberFormat="1" applyFont="1" applyFill="1" applyBorder="1" applyAlignment="1">
      <alignment horizontal="right"/>
    </xf>
    <xf numFmtId="165" fontId="10" fillId="0" borderId="13" xfId="0" applyNumberFormat="1" applyFont="1" applyFill="1" applyBorder="1" applyAlignment="1">
      <alignment horizontal="right"/>
    </xf>
    <xf numFmtId="165" fontId="6" fillId="0" borderId="94" xfId="0" applyNumberFormat="1" applyFont="1" applyFill="1" applyBorder="1" applyAlignment="1">
      <alignment horizontal="right"/>
    </xf>
    <xf numFmtId="165" fontId="6" fillId="0" borderId="96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165" fontId="11" fillId="0" borderId="7" xfId="0" applyNumberFormat="1" applyFont="1" applyFill="1" applyBorder="1" applyAlignment="1">
      <alignment horizontal="right"/>
    </xf>
    <xf numFmtId="165" fontId="8" fillId="0" borderId="92" xfId="0" applyNumberFormat="1" applyFont="1" applyFill="1" applyBorder="1" applyAlignment="1">
      <alignment horizontal="right"/>
    </xf>
    <xf numFmtId="165" fontId="10" fillId="0" borderId="93" xfId="0" applyNumberFormat="1" applyFont="1" applyFill="1" applyBorder="1" applyAlignment="1">
      <alignment horizontal="right"/>
    </xf>
    <xf numFmtId="165" fontId="6" fillId="0" borderId="95" xfId="0" applyNumberFormat="1" applyFont="1" applyFill="1" applyBorder="1" applyAlignment="1">
      <alignment horizontal="right"/>
    </xf>
    <xf numFmtId="165" fontId="11" fillId="0" borderId="97" xfId="0" applyNumberFormat="1" applyFont="1" applyFill="1" applyBorder="1" applyAlignment="1">
      <alignment horizontal="right"/>
    </xf>
    <xf numFmtId="3" fontId="44" fillId="0" borderId="16" xfId="19" applyNumberFormat="1" applyFont="1" applyFill="1" applyBorder="1"/>
    <xf numFmtId="3" fontId="44" fillId="0" borderId="18" xfId="19" applyNumberFormat="1" applyFont="1" applyFill="1" applyBorder="1"/>
    <xf numFmtId="3" fontId="44" fillId="0" borderId="20" xfId="19" applyNumberFormat="1" applyFont="1" applyFill="1" applyBorder="1"/>
    <xf numFmtId="3" fontId="44" fillId="0" borderId="22" xfId="19" applyNumberFormat="1" applyFont="1" applyFill="1" applyBorder="1"/>
    <xf numFmtId="3" fontId="44" fillId="0" borderId="24" xfId="19" applyNumberFormat="1" applyFont="1" applyFill="1" applyBorder="1"/>
    <xf numFmtId="3" fontId="44" fillId="0" borderId="26" xfId="19" applyNumberFormat="1" applyFont="1" applyFill="1" applyBorder="1"/>
    <xf numFmtId="3" fontId="44" fillId="0" borderId="19" xfId="19" applyNumberFormat="1" applyFont="1" applyFill="1" applyBorder="1"/>
    <xf numFmtId="3" fontId="44" fillId="0" borderId="17" xfId="19" applyNumberFormat="1" applyFont="1" applyFill="1" applyBorder="1"/>
    <xf numFmtId="3" fontId="45" fillId="0" borderId="59" xfId="19" applyNumberFormat="1" applyFont="1" applyFill="1" applyBorder="1"/>
    <xf numFmtId="3" fontId="45" fillId="0" borderId="49" xfId="19" applyNumberFormat="1" applyFont="1" applyFill="1" applyBorder="1"/>
    <xf numFmtId="3" fontId="44" fillId="0" borderId="23" xfId="19" applyNumberFormat="1" applyFont="1" applyFill="1" applyBorder="1"/>
    <xf numFmtId="3" fontId="44" fillId="0" borderId="21" xfId="19" applyNumberFormat="1" applyFont="1" applyFill="1" applyBorder="1"/>
    <xf numFmtId="3" fontId="45" fillId="0" borderId="60" xfId="19" applyNumberFormat="1" applyFont="1" applyFill="1" applyBorder="1"/>
    <xf numFmtId="3" fontId="45" fillId="0" borderId="50" xfId="19" applyNumberFormat="1" applyFont="1" applyFill="1" applyBorder="1"/>
    <xf numFmtId="3" fontId="44" fillId="0" borderId="27" xfId="19" applyNumberFormat="1" applyFont="1" applyFill="1" applyBorder="1"/>
    <xf numFmtId="3" fontId="44" fillId="0" borderId="28" xfId="19" applyNumberFormat="1" applyFont="1" applyFill="1" applyBorder="1"/>
    <xf numFmtId="3" fontId="45" fillId="0" borderId="61" xfId="19" applyNumberFormat="1" applyFont="1" applyFill="1" applyBorder="1"/>
    <xf numFmtId="3" fontId="45" fillId="0" borderId="51" xfId="19" applyNumberFormat="1" applyFont="1" applyFill="1" applyBorder="1"/>
    <xf numFmtId="3" fontId="24" fillId="0" borderId="116" xfId="22" applyNumberFormat="1" applyFont="1" applyFill="1" applyBorder="1" applyAlignment="1" applyProtection="1">
      <alignment wrapText="1"/>
    </xf>
    <xf numFmtId="3" fontId="24" fillId="0" borderId="58" xfId="22" applyNumberFormat="1" applyFont="1" applyFill="1" applyBorder="1" applyAlignment="1" applyProtection="1">
      <alignment wrapText="1"/>
    </xf>
    <xf numFmtId="3" fontId="24" fillId="0" borderId="154" xfId="22" applyNumberFormat="1" applyFont="1" applyFill="1" applyBorder="1" applyAlignment="1" applyProtection="1">
      <alignment wrapText="1"/>
    </xf>
    <xf numFmtId="3" fontId="25" fillId="0" borderId="155" xfId="22" applyNumberFormat="1" applyFont="1" applyFill="1" applyBorder="1" applyAlignment="1" applyProtection="1">
      <alignment wrapText="1"/>
    </xf>
    <xf numFmtId="3" fontId="25" fillId="0" borderId="156" xfId="22" applyNumberFormat="1" applyFont="1" applyFill="1" applyBorder="1" applyAlignment="1" applyProtection="1">
      <alignment wrapText="1"/>
    </xf>
    <xf numFmtId="0" fontId="16" fillId="0" borderId="0" xfId="19" applyFont="1"/>
    <xf numFmtId="0" fontId="26" fillId="0" borderId="0" xfId="19" applyFont="1"/>
    <xf numFmtId="0" fontId="13" fillId="0" borderId="157" xfId="19" applyFont="1" applyBorder="1" applyAlignment="1">
      <alignment horizontal="center"/>
    </xf>
    <xf numFmtId="0" fontId="49" fillId="0" borderId="158" xfId="22" applyFont="1" applyFill="1" applyBorder="1" applyAlignment="1" applyProtection="1">
      <alignment wrapText="1"/>
    </xf>
    <xf numFmtId="3" fontId="46" fillId="0" borderId="142" xfId="19" applyNumberFormat="1" applyFont="1" applyBorder="1"/>
    <xf numFmtId="3" fontId="46" fillId="0" borderId="159" xfId="25" applyNumberFormat="1" applyFont="1" applyBorder="1"/>
    <xf numFmtId="3" fontId="46" fillId="0" borderId="14" xfId="25" applyNumberFormat="1" applyFont="1" applyBorder="1"/>
    <xf numFmtId="3" fontId="46" fillId="0" borderId="158" xfId="25" applyNumberFormat="1" applyFont="1" applyBorder="1"/>
    <xf numFmtId="3" fontId="46" fillId="0" borderId="157" xfId="19" applyNumberFormat="1" applyFont="1" applyFill="1" applyBorder="1"/>
    <xf numFmtId="3" fontId="34" fillId="0" borderId="116" xfId="22" applyNumberFormat="1" applyFont="1" applyFill="1" applyBorder="1" applyAlignment="1" applyProtection="1">
      <alignment wrapText="1"/>
    </xf>
    <xf numFmtId="3" fontId="34" fillId="0" borderId="58" xfId="22" applyNumberFormat="1" applyFont="1" applyFill="1" applyBorder="1" applyAlignment="1" applyProtection="1">
      <alignment wrapText="1"/>
    </xf>
    <xf numFmtId="3" fontId="34" fillId="0" borderId="154" xfId="22" applyNumberFormat="1" applyFont="1" applyFill="1" applyBorder="1" applyAlignment="1" applyProtection="1">
      <alignment wrapText="1"/>
    </xf>
    <xf numFmtId="3" fontId="35" fillId="0" borderId="155" xfId="22" applyNumberFormat="1" applyFont="1" applyFill="1" applyBorder="1" applyAlignment="1" applyProtection="1">
      <alignment wrapText="1"/>
    </xf>
    <xf numFmtId="3" fontId="35" fillId="0" borderId="156" xfId="22" applyNumberFormat="1" applyFont="1" applyFill="1" applyBorder="1" applyAlignment="1" applyProtection="1">
      <alignment wrapText="1"/>
    </xf>
    <xf numFmtId="0" fontId="13" fillId="0" borderId="0" xfId="0" applyFont="1"/>
    <xf numFmtId="3" fontId="38" fillId="0" borderId="128" xfId="25" applyNumberFormat="1" applyFont="1" applyFill="1" applyBorder="1"/>
    <xf numFmtId="3" fontId="38" fillId="0" borderId="132" xfId="0" applyNumberFormat="1" applyFont="1" applyFill="1" applyBorder="1"/>
    <xf numFmtId="3" fontId="38" fillId="0" borderId="150" xfId="0" applyNumberFormat="1" applyFont="1" applyFill="1" applyBorder="1" applyAlignment="1">
      <alignment horizontal="right"/>
    </xf>
    <xf numFmtId="171" fontId="38" fillId="0" borderId="129" xfId="20" applyNumberFormat="1" applyFont="1" applyFill="1" applyBorder="1"/>
    <xf numFmtId="171" fontId="38" fillId="0" borderId="130" xfId="20" applyNumberFormat="1" applyFont="1" applyFill="1" applyBorder="1"/>
    <xf numFmtId="3" fontId="46" fillId="0" borderId="98" xfId="25" applyNumberFormat="1" applyFont="1" applyFill="1" applyBorder="1"/>
    <xf numFmtId="3" fontId="46" fillId="0" borderId="99" xfId="25" applyNumberFormat="1" applyFont="1" applyFill="1" applyBorder="1"/>
    <xf numFmtId="3" fontId="46" fillId="0" borderId="152" xfId="25" applyNumberFormat="1" applyFont="1" applyFill="1" applyBorder="1"/>
    <xf numFmtId="3" fontId="47" fillId="0" borderId="160" xfId="19" applyNumberFormat="1" applyFont="1" applyBorder="1"/>
    <xf numFmtId="3" fontId="47" fillId="0" borderId="122" xfId="25" applyNumberFormat="1" applyFont="1" applyBorder="1"/>
    <xf numFmtId="3" fontId="47" fillId="0" borderId="44" xfId="25" applyNumberFormat="1" applyFont="1" applyBorder="1"/>
    <xf numFmtId="3" fontId="47" fillId="0" borderId="121" xfId="25" applyNumberFormat="1" applyFont="1" applyBorder="1"/>
    <xf numFmtId="3" fontId="46" fillId="0" borderId="86" xfId="25" applyNumberFormat="1" applyFont="1" applyFill="1" applyBorder="1"/>
    <xf numFmtId="3" fontId="46" fillId="0" borderId="87" xfId="25" applyNumberFormat="1" applyFont="1" applyFill="1" applyBorder="1"/>
    <xf numFmtId="3" fontId="46" fillId="0" borderId="130" xfId="25" applyNumberFormat="1" applyFont="1" applyFill="1" applyBorder="1"/>
    <xf numFmtId="3" fontId="46" fillId="0" borderId="120" xfId="25" applyNumberFormat="1" applyFont="1" applyFill="1" applyBorder="1"/>
    <xf numFmtId="3" fontId="46" fillId="0" borderId="161" xfId="25" applyNumberFormat="1" applyFont="1" applyFill="1" applyBorder="1"/>
    <xf numFmtId="3" fontId="46" fillId="0" borderId="144" xfId="25" applyNumberFormat="1" applyFont="1" applyFill="1" applyBorder="1"/>
    <xf numFmtId="3" fontId="38" fillId="0" borderId="99" xfId="0" applyNumberFormat="1" applyFont="1" applyFill="1" applyBorder="1"/>
    <xf numFmtId="3" fontId="13" fillId="0" borderId="128" xfId="0" applyNumberFormat="1" applyFont="1" applyFill="1" applyBorder="1" applyAlignment="1">
      <alignment wrapText="1"/>
    </xf>
    <xf numFmtId="0" fontId="14" fillId="0" borderId="128" xfId="0" applyFont="1" applyFill="1" applyBorder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44" xfId="0" applyNumberFormat="1" applyFont="1" applyFill="1" applyBorder="1" applyAlignment="1">
      <alignment wrapText="1"/>
    </xf>
    <xf numFmtId="3" fontId="38" fillId="0" borderId="122" xfId="0" applyNumberFormat="1" applyFont="1" applyFill="1" applyBorder="1"/>
    <xf numFmtId="3" fontId="38" fillId="0" borderId="44" xfId="0" applyNumberFormat="1" applyFont="1" applyFill="1" applyBorder="1"/>
    <xf numFmtId="3" fontId="38" fillId="0" borderId="121" xfId="0" applyNumberFormat="1" applyFont="1" applyFill="1" applyBorder="1"/>
    <xf numFmtId="3" fontId="38" fillId="0" borderId="153" xfId="25" applyNumberFormat="1" applyFont="1" applyBorder="1"/>
    <xf numFmtId="171" fontId="38" fillId="0" borderId="44" xfId="20" applyNumberFormat="1" applyFont="1" applyBorder="1"/>
    <xf numFmtId="171" fontId="38" fillId="0" borderId="162" xfId="20" applyNumberFormat="1" applyFont="1" applyBorder="1"/>
    <xf numFmtId="0" fontId="29" fillId="0" borderId="0" xfId="19" applyFont="1" applyFill="1"/>
    <xf numFmtId="0" fontId="28" fillId="0" borderId="0" xfId="19" applyFont="1" applyFill="1"/>
    <xf numFmtId="0" fontId="15" fillId="0" borderId="56" xfId="21" applyFont="1" applyFill="1" applyBorder="1" applyAlignment="1" applyProtection="1"/>
    <xf numFmtId="165" fontId="6" fillId="0" borderId="57" xfId="0" applyNumberFormat="1" applyFont="1" applyFill="1" applyBorder="1" applyAlignment="1">
      <alignment horizontal="right"/>
    </xf>
    <xf numFmtId="165" fontId="6" fillId="0" borderId="73" xfId="0" applyNumberFormat="1" applyFont="1" applyFill="1" applyBorder="1" applyAlignment="1">
      <alignment horizontal="right"/>
    </xf>
    <xf numFmtId="165" fontId="6" fillId="0" borderId="82" xfId="0" applyNumberFormat="1" applyFont="1" applyFill="1" applyBorder="1" applyAlignment="1">
      <alignment horizontal="right"/>
    </xf>
    <xf numFmtId="165" fontId="6" fillId="0" borderId="77" xfId="0" applyNumberFormat="1" applyFont="1" applyFill="1" applyBorder="1" applyAlignment="1">
      <alignment horizontal="right"/>
    </xf>
    <xf numFmtId="0" fontId="58" fillId="0" borderId="88" xfId="21" applyFont="1" applyFill="1" applyBorder="1" applyAlignment="1" applyProtection="1"/>
    <xf numFmtId="165" fontId="11" fillId="0" borderId="3" xfId="0" applyNumberFormat="1" applyFont="1" applyFill="1" applyBorder="1" applyAlignment="1">
      <alignment horizontal="right"/>
    </xf>
    <xf numFmtId="165" fontId="11" fillId="0" borderId="85" xfId="0" applyNumberFormat="1" applyFont="1" applyFill="1" applyBorder="1" applyAlignment="1">
      <alignment horizontal="right"/>
    </xf>
    <xf numFmtId="165" fontId="11" fillId="0" borderId="6" xfId="0" applyNumberFormat="1" applyFont="1" applyFill="1" applyBorder="1" applyAlignment="1">
      <alignment horizontal="right"/>
    </xf>
    <xf numFmtId="0" fontId="16" fillId="0" borderId="16" xfId="19" applyFont="1" applyBorder="1" applyAlignment="1">
      <alignment horizontal="center" wrapText="1"/>
    </xf>
    <xf numFmtId="0" fontId="16" fillId="0" borderId="33" xfId="19" applyFont="1" applyBorder="1" applyAlignment="1">
      <alignment horizontal="center" wrapText="1"/>
    </xf>
    <xf numFmtId="0" fontId="22" fillId="0" borderId="163" xfId="21" applyFont="1" applyFill="1" applyBorder="1" applyAlignment="1" applyProtection="1"/>
    <xf numFmtId="165" fontId="10" fillId="0" borderId="164" xfId="0" applyNumberFormat="1" applyFont="1" applyFill="1" applyBorder="1" applyAlignment="1">
      <alignment horizontal="right"/>
    </xf>
    <xf numFmtId="0" fontId="15" fillId="0" borderId="42" xfId="21" applyFont="1" applyFill="1" applyBorder="1" applyAlignment="1" applyProtection="1">
      <alignment horizontal="center"/>
    </xf>
    <xf numFmtId="0" fontId="16" fillId="0" borderId="43" xfId="21" applyFont="1" applyFill="1" applyBorder="1" applyAlignment="1" applyProtection="1"/>
    <xf numFmtId="165" fontId="8" fillId="0" borderId="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0" fontId="16" fillId="0" borderId="16" xfId="21" applyFont="1" applyFill="1" applyBorder="1" applyAlignment="1" applyProtection="1">
      <alignment horizontal="center"/>
    </xf>
    <xf numFmtId="0" fontId="22" fillId="0" borderId="17" xfId="21" applyFont="1" applyFill="1" applyBorder="1" applyAlignment="1" applyProtection="1"/>
    <xf numFmtId="165" fontId="10" fillId="0" borderId="3" xfId="0" applyNumberFormat="1" applyFont="1" applyBorder="1" applyAlignment="1">
      <alignment horizontal="right"/>
    </xf>
    <xf numFmtId="165" fontId="10" fillId="0" borderId="14" xfId="0" applyNumberFormat="1" applyFont="1" applyBorder="1" applyAlignment="1">
      <alignment horizontal="right"/>
    </xf>
    <xf numFmtId="165" fontId="10" fillId="0" borderId="6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/>
    </xf>
    <xf numFmtId="0" fontId="15" fillId="0" borderId="24" xfId="21" applyFont="1" applyFill="1" applyBorder="1" applyAlignment="1" applyProtection="1">
      <alignment horizontal="center"/>
    </xf>
    <xf numFmtId="0" fontId="16" fillId="0" borderId="25" xfId="21" applyFont="1" applyFill="1" applyBorder="1" applyAlignment="1" applyProtection="1"/>
    <xf numFmtId="165" fontId="8" fillId="0" borderId="10" xfId="0" applyNumberFormat="1" applyFont="1" applyBorder="1" applyAlignment="1">
      <alignment horizontal="right"/>
    </xf>
    <xf numFmtId="165" fontId="8" fillId="0" borderId="165" xfId="0" applyNumberFormat="1" applyFont="1" applyBorder="1" applyAlignment="1">
      <alignment horizontal="right"/>
    </xf>
    <xf numFmtId="165" fontId="8" fillId="0" borderId="9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0" fontId="16" fillId="0" borderId="42" xfId="21" applyFont="1" applyFill="1" applyBorder="1" applyAlignment="1" applyProtection="1">
      <alignment horizontal="center"/>
    </xf>
    <xf numFmtId="0" fontId="22" fillId="0" borderId="43" xfId="21" applyFont="1" applyFill="1" applyBorder="1" applyAlignment="1" applyProtection="1"/>
    <xf numFmtId="165" fontId="10" fillId="0" borderId="12" xfId="0" applyNumberFormat="1" applyFont="1" applyBorder="1" applyAlignment="1">
      <alignment horizontal="right"/>
    </xf>
    <xf numFmtId="165" fontId="10" fillId="0" borderId="44" xfId="0" applyNumberFormat="1" applyFont="1" applyBorder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0" borderId="11" xfId="0" applyNumberFormat="1" applyFont="1" applyBorder="1" applyAlignment="1">
      <alignment horizontal="right"/>
    </xf>
    <xf numFmtId="0" fontId="16" fillId="0" borderId="33" xfId="21" applyFont="1" applyFill="1" applyBorder="1" applyAlignment="1" applyProtection="1">
      <alignment horizontal="center"/>
    </xf>
    <xf numFmtId="0" fontId="22" fillId="0" borderId="34" xfId="21" applyFont="1" applyFill="1" applyBorder="1" applyAlignment="1" applyProtection="1"/>
    <xf numFmtId="0" fontId="8" fillId="0" borderId="43" xfId="21" applyFont="1" applyFill="1" applyBorder="1" applyAlignment="1" applyProtection="1"/>
    <xf numFmtId="165" fontId="8" fillId="0" borderId="4" xfId="0" applyNumberFormat="1" applyFont="1" applyBorder="1" applyAlignment="1">
      <alignment horizontal="right"/>
    </xf>
    <xf numFmtId="165" fontId="8" fillId="0" borderId="166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22" fillId="0" borderId="167" xfId="19" applyFont="1" applyBorder="1"/>
    <xf numFmtId="165" fontId="10" fillId="0" borderId="2" xfId="0" applyNumberFormat="1" applyFont="1" applyBorder="1" applyAlignment="1">
      <alignment horizontal="right"/>
    </xf>
    <xf numFmtId="165" fontId="10" fillId="0" borderId="168" xfId="0" applyNumberFormat="1" applyFont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165" fontId="10" fillId="0" borderId="169" xfId="0" applyNumberFormat="1" applyFont="1" applyBorder="1" applyAlignment="1">
      <alignment horizontal="right"/>
    </xf>
    <xf numFmtId="0" fontId="8" fillId="0" borderId="0" xfId="19" applyFont="1"/>
    <xf numFmtId="0" fontId="8" fillId="0" borderId="0" xfId="19" applyFont="1" applyBorder="1"/>
    <xf numFmtId="0" fontId="5" fillId="0" borderId="154" xfId="22" applyFont="1" applyFill="1" applyBorder="1" applyAlignment="1" applyProtection="1">
      <alignment wrapText="1"/>
    </xf>
    <xf numFmtId="0" fontId="2" fillId="0" borderId="154" xfId="22" applyFont="1" applyFill="1" applyBorder="1" applyAlignment="1" applyProtection="1">
      <alignment wrapText="1"/>
    </xf>
    <xf numFmtId="176" fontId="46" fillId="0" borderId="86" xfId="25" applyNumberFormat="1" applyFont="1" applyFill="1" applyBorder="1"/>
    <xf numFmtId="176" fontId="46" fillId="0" borderId="87" xfId="25" applyNumberFormat="1" applyFont="1" applyFill="1" applyBorder="1"/>
    <xf numFmtId="176" fontId="46" fillId="0" borderId="130" xfId="25" applyNumberFormat="1" applyFont="1" applyFill="1" applyBorder="1"/>
    <xf numFmtId="3" fontId="47" fillId="0" borderId="44" xfId="19" applyNumberFormat="1" applyFont="1" applyFill="1" applyBorder="1"/>
    <xf numFmtId="0" fontId="14" fillId="0" borderId="73" xfId="0" applyFont="1" applyFill="1" applyBorder="1" applyAlignment="1">
      <alignment horizontal="center" wrapText="1"/>
    </xf>
    <xf numFmtId="0" fontId="14" fillId="0" borderId="56" xfId="0" applyFont="1" applyFill="1" applyBorder="1" applyAlignment="1">
      <alignment horizontal="center" wrapText="1"/>
    </xf>
    <xf numFmtId="0" fontId="14" fillId="0" borderId="67" xfId="0" applyFont="1" applyFill="1" applyBorder="1" applyAlignment="1">
      <alignment horizontal="center" wrapText="1"/>
    </xf>
    <xf numFmtId="0" fontId="14" fillId="0" borderId="101" xfId="0" applyFont="1" applyFill="1" applyBorder="1" applyAlignment="1">
      <alignment horizontal="center" wrapText="1"/>
    </xf>
    <xf numFmtId="0" fontId="14" fillId="0" borderId="102" xfId="0" applyFont="1" applyFill="1" applyBorder="1" applyAlignment="1">
      <alignment horizontal="center" wrapText="1"/>
    </xf>
    <xf numFmtId="3" fontId="38" fillId="0" borderId="55" xfId="25" applyNumberFormat="1" applyFont="1" applyFill="1" applyBorder="1"/>
    <xf numFmtId="171" fontId="38" fillId="0" borderId="98" xfId="20" applyNumberFormat="1" applyFont="1" applyFill="1" applyBorder="1"/>
    <xf numFmtId="171" fontId="38" fillId="0" borderId="86" xfId="20" applyNumberFormat="1" applyFont="1" applyFill="1" applyBorder="1"/>
    <xf numFmtId="3" fontId="38" fillId="0" borderId="84" xfId="25" applyNumberFormat="1" applyFont="1" applyFill="1" applyBorder="1"/>
    <xf numFmtId="171" fontId="38" fillId="0" borderId="99" xfId="20" applyNumberFormat="1" applyFont="1" applyFill="1" applyBorder="1"/>
    <xf numFmtId="171" fontId="38" fillId="0" borderId="87" xfId="20" applyNumberFormat="1" applyFont="1" applyFill="1" applyBorder="1"/>
    <xf numFmtId="171" fontId="38" fillId="0" borderId="109" xfId="20" applyNumberFormat="1" applyFont="1" applyFill="1" applyBorder="1"/>
    <xf numFmtId="171" fontId="38" fillId="0" borderId="110" xfId="20" applyNumberFormat="1" applyFont="1" applyFill="1" applyBorder="1"/>
    <xf numFmtId="171" fontId="39" fillId="0" borderId="113" xfId="20" applyNumberFormat="1" applyFont="1" applyFill="1" applyBorder="1"/>
    <xf numFmtId="171" fontId="39" fillId="0" borderId="114" xfId="20" applyNumberFormat="1" applyFont="1" applyFill="1" applyBorder="1"/>
    <xf numFmtId="0" fontId="15" fillId="0" borderId="54" xfId="19" applyFont="1" applyFill="1" applyBorder="1" applyAlignment="1">
      <alignment horizontal="center" wrapText="1"/>
    </xf>
    <xf numFmtId="0" fontId="15" fillId="0" borderId="58" xfId="19" applyFont="1" applyFill="1" applyBorder="1" applyAlignment="1">
      <alignment horizontal="center" wrapText="1"/>
    </xf>
    <xf numFmtId="0" fontId="15" fillId="0" borderId="55" xfId="19" applyFont="1" applyFill="1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9" fillId="0" borderId="35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0" borderId="47" xfId="0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8" xfId="0" applyBorder="1" applyAlignment="1">
      <alignment horizontal="center"/>
    </xf>
    <xf numFmtId="0" fontId="14" fillId="0" borderId="105" xfId="19" applyFont="1" applyFill="1" applyBorder="1" applyAlignment="1">
      <alignment horizontal="center" wrapText="1"/>
    </xf>
    <xf numFmtId="0" fontId="14" fillId="0" borderId="134" xfId="19" applyFont="1" applyFill="1" applyBorder="1" applyAlignment="1">
      <alignment horizontal="center" wrapText="1"/>
    </xf>
    <xf numFmtId="0" fontId="14" fillId="0" borderId="119" xfId="19" applyFont="1" applyFill="1" applyBorder="1" applyAlignment="1">
      <alignment horizontal="center" wrapText="1"/>
    </xf>
    <xf numFmtId="0" fontId="59" fillId="0" borderId="0" xfId="0" applyFont="1"/>
    <xf numFmtId="0" fontId="17" fillId="0" borderId="0" xfId="0" applyFont="1"/>
    <xf numFmtId="1" fontId="59" fillId="0" borderId="0" xfId="0" applyNumberFormat="1" applyFont="1"/>
    <xf numFmtId="0" fontId="60" fillId="0" borderId="0" xfId="0" applyFont="1"/>
    <xf numFmtId="3" fontId="27" fillId="0" borderId="0" xfId="0" applyNumberFormat="1" applyFont="1"/>
    <xf numFmtId="0" fontId="33" fillId="0" borderId="0" xfId="0" applyFont="1" applyBorder="1"/>
    <xf numFmtId="0" fontId="61" fillId="0" borderId="0" xfId="114" applyFont="1" applyBorder="1"/>
    <xf numFmtId="0" fontId="59" fillId="0" borderId="0" xfId="114" applyFont="1"/>
    <xf numFmtId="3" fontId="59" fillId="0" borderId="0" xfId="0" applyNumberFormat="1" applyFont="1" applyFill="1"/>
    <xf numFmtId="3" fontId="59" fillId="0" borderId="0" xfId="0" applyNumberFormat="1" applyFont="1"/>
  </cellXfs>
  <cellStyles count="159">
    <cellStyle name="cf1" xfId="94"/>
    <cellStyle name="Hyperkobling 2" xfId="54"/>
    <cellStyle name="Komma 2" xfId="34"/>
    <cellStyle name="Komma 3" xfId="38"/>
    <cellStyle name="Komma 4" xfId="115"/>
    <cellStyle name="Normal" xfId="0" builtinId="0"/>
    <cellStyle name="Normal 10" xfId="17"/>
    <cellStyle name="Normal 10 2" xfId="60"/>
    <cellStyle name="Normal 10 2 2" xfId="92"/>
    <cellStyle name="Normal 10 2 2 2" xfId="157"/>
    <cellStyle name="Normal 10 3" xfId="81"/>
    <cellStyle name="Normal 10 3 2" xfId="105"/>
    <cellStyle name="Normal 10 4" xfId="88"/>
    <cellStyle name="Normal 11" xfId="1"/>
    <cellStyle name="Normal 11 2" xfId="111"/>
    <cellStyle name="Normal 12" xfId="121"/>
    <cellStyle name="Normal 2" xfId="4"/>
    <cellStyle name="Normal 2 2" xfId="11"/>
    <cellStyle name="Normal 2 2 2" xfId="22"/>
    <cellStyle name="Normal 2 2 2 2" xfId="118"/>
    <cellStyle name="Normal 2 3" xfId="21"/>
    <cellStyle name="Normal 2 3 2" xfId="114"/>
    <cellStyle name="Normal 2 4" xfId="35"/>
    <cellStyle name="Normal 3" xfId="5"/>
    <cellStyle name="Normal 3 2" xfId="12"/>
    <cellStyle name="Normal 3 2 2" xfId="39"/>
    <cellStyle name="Normal 3 2 3" xfId="86"/>
    <cellStyle name="Normal 3 3" xfId="19"/>
    <cellStyle name="Normal 3 3 2" xfId="129"/>
    <cellStyle name="Normal 3 3 2 2" xfId="151"/>
    <cellStyle name="Normal 3 4" xfId="31"/>
    <cellStyle name="Normal 3 5" xfId="67"/>
    <cellStyle name="Normal 3 5 2" xfId="98"/>
    <cellStyle name="Normal 3 6" xfId="84"/>
    <cellStyle name="Normal 4" xfId="6"/>
    <cellStyle name="Normal 4 2" xfId="13"/>
    <cellStyle name="Normal 4 2 2" xfId="47"/>
    <cellStyle name="Normal 4 2 2 2" xfId="107"/>
    <cellStyle name="Normal 4 2 3" xfId="51"/>
    <cellStyle name="Normal 4 2 3 2" xfId="126"/>
    <cellStyle name="Normal 4 2 4" xfId="97"/>
    <cellStyle name="Normal 4 2 5" xfId="143"/>
    <cellStyle name="Normal 4 2 6" xfId="147"/>
    <cellStyle name="Normal 4 2 7" xfId="137"/>
    <cellStyle name="Normal 4 2_MAL2T-2014A.XLS" xfId="149"/>
    <cellStyle name="Normal 4 3" xfId="43"/>
    <cellStyle name="Normal 4 3 2" xfId="63"/>
    <cellStyle name="Normal 4 3 2 2" xfId="108"/>
    <cellStyle name="Normal 4 3 3" xfId="128"/>
    <cellStyle name="Normal 4 3 4" xfId="134"/>
    <cellStyle name="Normal 4 3 5" xfId="140"/>
    <cellStyle name="Normal 4 3_MAL2T-2014A.XLS" xfId="150"/>
    <cellStyle name="Normal 4 4" xfId="44"/>
    <cellStyle name="Normal 4 4 2" xfId="65"/>
    <cellStyle name="Normal 4 4 2 2" xfId="130"/>
    <cellStyle name="Normal 4 4 3" xfId="110"/>
    <cellStyle name="Normal 4 5" xfId="49"/>
    <cellStyle name="Normal 4 5 2" xfId="96"/>
    <cellStyle name="Normal 4 6" xfId="125"/>
    <cellStyle name="Normal 4 7" xfId="141"/>
    <cellStyle name="Normal 4 8" xfId="145"/>
    <cellStyle name="Normal 4 9" xfId="135"/>
    <cellStyle name="Normal 4_MAL1K-2014A.XLS" xfId="55"/>
    <cellStyle name="Normal 5" xfId="7"/>
    <cellStyle name="Normal 5 2" xfId="14"/>
    <cellStyle name="Normal 5 2 2" xfId="46"/>
    <cellStyle name="Normal 5 2 2 2" xfId="71"/>
    <cellStyle name="Normal 5 2 2 2 2" xfId="153"/>
    <cellStyle name="Normal 5 2 3" xfId="74"/>
    <cellStyle name="Normal 5 2 3 2" xfId="100"/>
    <cellStyle name="Normal 5 2 4" xfId="85"/>
    <cellStyle name="Normal 5 3" xfId="53"/>
    <cellStyle name="Normal 5 4" xfId="61"/>
    <cellStyle name="Normal 5 4 2" xfId="124"/>
    <cellStyle name="Normal 5 5" xfId="36"/>
    <cellStyle name="Normal 5 5 2" xfId="70"/>
    <cellStyle name="Normal 5 5 2 2" xfId="156"/>
    <cellStyle name="Normal 5 6" xfId="69"/>
    <cellStyle name="Normal 5 6 2" xfId="99"/>
    <cellStyle name="Normal 6" xfId="8"/>
    <cellStyle name="Normal 6 2" xfId="15"/>
    <cellStyle name="Normal 6 2 2" xfId="122"/>
    <cellStyle name="Normal 6 2 2 2" xfId="155"/>
    <cellStyle name="Normal 6 3" xfId="56"/>
    <cellStyle name="Normal 6 4" xfId="77"/>
    <cellStyle name="Normal 6 4 2" xfId="101"/>
    <cellStyle name="Normal 6 5" xfId="83"/>
    <cellStyle name="Normal 7" xfId="9"/>
    <cellStyle name="Normal 7 2" xfId="58"/>
    <cellStyle name="Normal 7 2 2" xfId="120"/>
    <cellStyle name="Normal 7 2 2 2" xfId="158"/>
    <cellStyle name="Normal 7 3" xfId="79"/>
    <cellStyle name="Normal 7 3 2" xfId="103"/>
    <cellStyle name="Normal 7 4" xfId="87"/>
    <cellStyle name="Normal 8" xfId="10"/>
    <cellStyle name="Normal 8 2" xfId="30"/>
    <cellStyle name="Normal 8 2 2" xfId="75"/>
    <cellStyle name="Normal 8 2 2 2" xfId="154"/>
    <cellStyle name="Normal 8 3" xfId="28"/>
    <cellStyle name="Normal 8 4" xfId="59"/>
    <cellStyle name="Normal 8 5" xfId="80"/>
    <cellStyle name="Normal 8 5 2" xfId="104"/>
    <cellStyle name="Normal 8 6" xfId="90"/>
    <cellStyle name="Normal 9" xfId="16"/>
    <cellStyle name="Normal 9 2" xfId="57"/>
    <cellStyle name="Normal 9 2 2" xfId="113"/>
    <cellStyle name="Normal 9 2 2 2" xfId="152"/>
    <cellStyle name="Normal 9 3" xfId="78"/>
    <cellStyle name="Normal 9 3 2" xfId="102"/>
    <cellStyle name="Normal 9 4" xfId="89"/>
    <cellStyle name="Normal_Ark1" xfId="106"/>
    <cellStyle name="Normal_IN9813 2" xfId="68"/>
    <cellStyle name="Normal_IN9828" xfId="26"/>
    <cellStyle name="Normal_SO02ny 2" xfId="123"/>
    <cellStyle name="Prosent" xfId="131" builtinId="5"/>
    <cellStyle name="Prosent 2" xfId="2"/>
    <cellStyle name="Prosent 2 2" xfId="18"/>
    <cellStyle name="Prosent 2 2 2" xfId="48"/>
    <cellStyle name="Prosent 2 2 2 2" xfId="76"/>
    <cellStyle name="Prosent 2 2 3" xfId="52"/>
    <cellStyle name="Prosent 2 2 3 2" xfId="112"/>
    <cellStyle name="Prosent 2 2 4" xfId="41"/>
    <cellStyle name="Prosent 2 2 5" xfId="91"/>
    <cellStyle name="Prosent 2 2 5 2" xfId="144"/>
    <cellStyle name="Prosent 2 2 6" xfId="148"/>
    <cellStyle name="Prosent 2 2 7" xfId="138"/>
    <cellStyle name="Prosent 2 3" xfId="20"/>
    <cellStyle name="Prosent 2 3 2" xfId="64"/>
    <cellStyle name="Prosent 2 3 2 2" xfId="82"/>
    <cellStyle name="Prosent 2 3 3" xfId="42"/>
    <cellStyle name="Prosent 2 3 4" xfId="93"/>
    <cellStyle name="Prosent 2 3 4 2" xfId="133"/>
    <cellStyle name="Prosent 2 3 5" xfId="139"/>
    <cellStyle name="Prosent 2 4" xfId="40"/>
    <cellStyle name="Prosent 2 4 2" xfId="66"/>
    <cellStyle name="Prosent 2 4 2 2" xfId="127"/>
    <cellStyle name="Prosent 2 4 3" xfId="116"/>
    <cellStyle name="Prosent 2 5" xfId="45"/>
    <cellStyle name="Prosent 2 5 2" xfId="50"/>
    <cellStyle name="Prosent 2 5 2 2" xfId="109"/>
    <cellStyle name="Prosent 2 6" xfId="73"/>
    <cellStyle name="Prosent 2 6 2" xfId="132"/>
    <cellStyle name="Prosent 2 7" xfId="142"/>
    <cellStyle name="Prosent 2 8" xfId="146"/>
    <cellStyle name="Prosent 2 9" xfId="136"/>
    <cellStyle name="Prosent 3" xfId="32"/>
    <cellStyle name="Prosent 3 2" xfId="62"/>
    <cellStyle name="Prosent 3 2 2" xfId="72"/>
    <cellStyle name="Prosent 4" xfId="37"/>
    <cellStyle name="Prosent 5" xfId="119"/>
    <cellStyle name="Prosent 6" xfId="117"/>
    <cellStyle name="Svein" xfId="23"/>
    <cellStyle name="Svein 2" xfId="33"/>
    <cellStyle name="Svein 3" xfId="95"/>
    <cellStyle name="Tusen[0]" xfId="24"/>
    <cellStyle name="Tusenskille 2" xfId="3"/>
    <cellStyle name="Tusenskille 2 2" xfId="29"/>
    <cellStyle name="Tusenskille 2 3" xfId="27"/>
    <cellStyle name="Tusenskille 3" xfId="25"/>
  </cellStyles>
  <dxfs count="0"/>
  <tableStyles count="0" defaultTableStyle="TableStyleMedium9" defaultPivotStyle="PivotStyleLight16"/>
  <colors>
    <mruColors>
      <color rgb="FFFFFFCC"/>
      <color rgb="FF0505E1"/>
      <color rgb="FF4F6228"/>
      <color rgb="FFEEECE1"/>
      <color rgb="FF03038B"/>
      <color rgb="FFB6DDE8"/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1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2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2"/>
  <sheetViews>
    <sheetView showGridLines="0" tabSelected="1" workbookViewId="0">
      <selection activeCell="O22" sqref="O22"/>
    </sheetView>
  </sheetViews>
  <sheetFormatPr baseColWidth="10" defaultColWidth="11.42578125" defaultRowHeight="12.75" x14ac:dyDescent="0.2"/>
  <cols>
    <col min="1" max="1" width="8.140625" style="8" customWidth="1"/>
    <col min="2" max="2" width="22.85546875" style="208" customWidth="1"/>
    <col min="3" max="3" width="12.140625" style="208" customWidth="1"/>
    <col min="4" max="4" width="11" style="208" customWidth="1"/>
    <col min="5" max="5" width="13.140625" style="208" customWidth="1"/>
    <col min="6" max="8" width="11" style="208" customWidth="1"/>
    <col min="9" max="9" width="12.85546875" style="208" customWidth="1"/>
    <col min="10" max="10" width="11" style="208" customWidth="1"/>
    <col min="11" max="11" width="14" style="208" customWidth="1"/>
    <col min="12" max="14" width="11.42578125" style="208"/>
    <col min="15" max="16384" width="11.42578125" style="2"/>
  </cols>
  <sheetData>
    <row r="2" spans="1:14" ht="12.75" customHeight="1" x14ac:dyDescent="0.2">
      <c r="A2" s="9" t="s">
        <v>13</v>
      </c>
    </row>
    <row r="3" spans="1:14" ht="12.75" customHeight="1" x14ac:dyDescent="0.2">
      <c r="A3" s="9"/>
    </row>
    <row r="4" spans="1:14" ht="12.75" customHeight="1" x14ac:dyDescent="0.2">
      <c r="A4" s="9" t="str">
        <f>A8</f>
        <v>Tabell 4-1-A   Økonomisk sosialhjelp - brutto og netto utgift - regnskapsført for perioden 01.01.-31.12.2014.  Hele byen.</v>
      </c>
    </row>
    <row r="5" spans="1:14" ht="12.75" customHeight="1" x14ac:dyDescent="0.2">
      <c r="A5" s="9"/>
    </row>
    <row r="6" spans="1:14" ht="12.75" customHeight="1" x14ac:dyDescent="0.2">
      <c r="A6" s="9"/>
    </row>
    <row r="7" spans="1:14" ht="12.75" customHeight="1" x14ac:dyDescent="0.2">
      <c r="A7" s="9"/>
    </row>
    <row r="8" spans="1:14" ht="15.75" customHeight="1" thickBot="1" x14ac:dyDescent="0.25">
      <c r="A8" s="138" t="s">
        <v>132</v>
      </c>
      <c r="B8" s="139"/>
      <c r="C8" s="139"/>
      <c r="D8" s="139"/>
      <c r="E8" s="139"/>
      <c r="F8" s="139"/>
      <c r="I8" s="140"/>
    </row>
    <row r="9" spans="1:14" s="3" customFormat="1" ht="15.75" customHeight="1" x14ac:dyDescent="0.25">
      <c r="A9" s="69"/>
      <c r="B9" s="155"/>
      <c r="C9" s="421" t="s">
        <v>5</v>
      </c>
      <c r="D9" s="422"/>
      <c r="E9" s="422"/>
      <c r="F9" s="421" t="s">
        <v>6</v>
      </c>
      <c r="G9" s="422"/>
      <c r="H9" s="423"/>
      <c r="I9" s="421" t="s">
        <v>7</v>
      </c>
      <c r="J9" s="424"/>
      <c r="K9" s="425"/>
      <c r="L9" s="140"/>
      <c r="M9" s="140"/>
      <c r="N9" s="140"/>
    </row>
    <row r="10" spans="1:14" s="3" customFormat="1" ht="33.75" customHeight="1" thickBot="1" x14ac:dyDescent="0.3">
      <c r="A10" s="153"/>
      <c r="B10" s="154"/>
      <c r="C10" s="74" t="s">
        <v>41</v>
      </c>
      <c r="D10" s="75" t="s">
        <v>40</v>
      </c>
      <c r="E10" s="76" t="s">
        <v>39</v>
      </c>
      <c r="F10" s="77" t="s">
        <v>42</v>
      </c>
      <c r="G10" s="78" t="s">
        <v>43</v>
      </c>
      <c r="H10" s="79" t="s">
        <v>39</v>
      </c>
      <c r="I10" s="77" t="s">
        <v>38</v>
      </c>
      <c r="J10" s="80" t="s">
        <v>8</v>
      </c>
      <c r="K10" s="81" t="s">
        <v>39</v>
      </c>
      <c r="L10" s="140"/>
      <c r="M10" s="140"/>
      <c r="N10" s="140"/>
    </row>
    <row r="11" spans="1:14" s="196" customFormat="1" ht="15.95" customHeight="1" x14ac:dyDescent="0.25">
      <c r="A11" s="70"/>
      <c r="B11" s="349" t="s">
        <v>139</v>
      </c>
      <c r="C11" s="350">
        <v>1095289446.3800001</v>
      </c>
      <c r="D11" s="351">
        <v>-58672443.590000004</v>
      </c>
      <c r="E11" s="352">
        <v>1036617002.7899997</v>
      </c>
      <c r="F11" s="353">
        <v>27420501.619999997</v>
      </c>
      <c r="G11" s="351">
        <v>-13336256.560000001</v>
      </c>
      <c r="H11" s="352">
        <v>14084245.059999999</v>
      </c>
      <c r="I11" s="353">
        <v>1122709948</v>
      </c>
      <c r="J11" s="351">
        <v>-72008700.149999991</v>
      </c>
      <c r="K11" s="352">
        <v>1050701247.85</v>
      </c>
      <c r="L11" s="140"/>
      <c r="M11" s="140"/>
      <c r="N11" s="140"/>
    </row>
    <row r="12" spans="1:14" s="197" customFormat="1" ht="15.95" customHeight="1" x14ac:dyDescent="0.25">
      <c r="A12" s="70"/>
      <c r="B12" s="354" t="s">
        <v>34</v>
      </c>
      <c r="C12" s="355">
        <v>43963986.800000004</v>
      </c>
      <c r="D12" s="356">
        <v>-849766</v>
      </c>
      <c r="E12" s="357">
        <v>43114220.800000004</v>
      </c>
      <c r="F12" s="355">
        <v>997602</v>
      </c>
      <c r="G12" s="356">
        <v>0</v>
      </c>
      <c r="H12" s="357">
        <v>997602</v>
      </c>
      <c r="I12" s="355">
        <v>44961588.800000004</v>
      </c>
      <c r="J12" s="356">
        <v>-849766</v>
      </c>
      <c r="K12" s="357">
        <v>44111822.800000004</v>
      </c>
      <c r="L12" s="140"/>
      <c r="M12" s="140"/>
      <c r="N12" s="140"/>
    </row>
    <row r="13" spans="1:14" s="196" customFormat="1" ht="15.95" customHeight="1" x14ac:dyDescent="0.25">
      <c r="A13" s="88"/>
      <c r="B13" s="89" t="s">
        <v>140</v>
      </c>
      <c r="C13" s="106">
        <v>702724841.24000001</v>
      </c>
      <c r="D13" s="107">
        <v>-39837093.560000002</v>
      </c>
      <c r="E13" s="108">
        <v>662887747.67999995</v>
      </c>
      <c r="F13" s="109">
        <v>17328216.960000001</v>
      </c>
      <c r="G13" s="107">
        <v>-8196352.6699999999</v>
      </c>
      <c r="H13" s="108">
        <v>9131864.2899999991</v>
      </c>
      <c r="I13" s="109">
        <v>720053058.19999993</v>
      </c>
      <c r="J13" s="107">
        <v>-48033446.230000004</v>
      </c>
      <c r="K13" s="108">
        <v>672019611.97000003</v>
      </c>
      <c r="L13" s="140"/>
      <c r="M13" s="140"/>
      <c r="N13" s="140"/>
    </row>
    <row r="14" spans="1:14" s="197" customFormat="1" ht="15.95" customHeight="1" x14ac:dyDescent="0.25">
      <c r="A14" s="358"/>
      <c r="B14" s="82" t="s">
        <v>34</v>
      </c>
      <c r="C14" s="100">
        <v>28327625.759999998</v>
      </c>
      <c r="D14" s="98">
        <v>-602770</v>
      </c>
      <c r="E14" s="99">
        <v>27724855.759999998</v>
      </c>
      <c r="F14" s="100">
        <v>629568</v>
      </c>
      <c r="G14" s="98">
        <v>0</v>
      </c>
      <c r="H14" s="99">
        <v>629568</v>
      </c>
      <c r="I14" s="100">
        <v>28957193.759999998</v>
      </c>
      <c r="J14" s="98">
        <v>-602770</v>
      </c>
      <c r="K14" s="99">
        <v>28354423.759999998</v>
      </c>
      <c r="L14" s="140"/>
      <c r="M14" s="140"/>
      <c r="N14" s="140"/>
    </row>
    <row r="15" spans="1:14" s="196" customFormat="1" ht="15.95" customHeight="1" x14ac:dyDescent="0.25">
      <c r="A15" s="88"/>
      <c r="B15" s="89" t="s">
        <v>141</v>
      </c>
      <c r="C15" s="106">
        <v>262787355.45999998</v>
      </c>
      <c r="D15" s="107">
        <v>-14006179.91</v>
      </c>
      <c r="E15" s="108">
        <v>248781175.54999995</v>
      </c>
      <c r="F15" s="109">
        <v>6738490.7999999998</v>
      </c>
      <c r="G15" s="107">
        <v>-3297166.93</v>
      </c>
      <c r="H15" s="108">
        <v>3441323.8699999996</v>
      </c>
      <c r="I15" s="109">
        <v>269525846.25999999</v>
      </c>
      <c r="J15" s="107">
        <v>-17303346.84</v>
      </c>
      <c r="K15" s="108">
        <v>252222499.42000002</v>
      </c>
      <c r="L15" s="8"/>
      <c r="M15" s="8"/>
      <c r="N15" s="8"/>
    </row>
    <row r="16" spans="1:14" s="197" customFormat="1" ht="15.95" customHeight="1" thickBot="1" x14ac:dyDescent="0.3">
      <c r="A16" s="359"/>
      <c r="B16" s="360" t="s">
        <v>34</v>
      </c>
      <c r="C16" s="94">
        <v>9623716.7799999993</v>
      </c>
      <c r="D16" s="361">
        <v>-138820</v>
      </c>
      <c r="E16" s="96">
        <v>9484896.7799999993</v>
      </c>
      <c r="F16" s="94">
        <v>287264</v>
      </c>
      <c r="G16" s="361">
        <v>0</v>
      </c>
      <c r="H16" s="96">
        <v>287264</v>
      </c>
      <c r="I16" s="94">
        <v>9910980.7799999993</v>
      </c>
      <c r="J16" s="361">
        <v>-138820</v>
      </c>
      <c r="K16" s="96">
        <v>9772160.7799999993</v>
      </c>
      <c r="L16" s="8"/>
      <c r="M16" s="8"/>
      <c r="N16" s="8"/>
    </row>
    <row r="17" spans="1:14" s="8" customFormat="1" ht="15.95" customHeight="1" x14ac:dyDescent="0.25">
      <c r="A17" s="84"/>
      <c r="B17" s="85" t="s">
        <v>121</v>
      </c>
      <c r="C17" s="103">
        <v>975102811.51000011</v>
      </c>
      <c r="D17" s="262">
        <v>-54844542.460000001</v>
      </c>
      <c r="E17" s="104">
        <v>920258269.04999983</v>
      </c>
      <c r="F17" s="105">
        <v>25967229.68</v>
      </c>
      <c r="G17" s="262">
        <v>-10489713.390000001</v>
      </c>
      <c r="H17" s="104">
        <v>15477516.290000001</v>
      </c>
      <c r="I17" s="105">
        <v>1001070041.1899999</v>
      </c>
      <c r="J17" s="262">
        <v>-65334255.850000001</v>
      </c>
      <c r="K17" s="104">
        <v>935735785.34000003</v>
      </c>
      <c r="L17" s="140"/>
      <c r="M17" s="140"/>
      <c r="N17" s="140"/>
    </row>
    <row r="18" spans="1:14" s="8" customFormat="1" ht="15.95" customHeight="1" x14ac:dyDescent="0.25">
      <c r="A18" s="71"/>
      <c r="B18" s="82" t="s">
        <v>34</v>
      </c>
      <c r="C18" s="100">
        <v>36467867.68</v>
      </c>
      <c r="D18" s="98">
        <v>-602500</v>
      </c>
      <c r="E18" s="99">
        <v>35865367.68</v>
      </c>
      <c r="F18" s="100">
        <v>877980.58000000007</v>
      </c>
      <c r="G18" s="98">
        <v>-135189.71</v>
      </c>
      <c r="H18" s="99">
        <v>742790.87</v>
      </c>
      <c r="I18" s="100">
        <v>37345848.260000005</v>
      </c>
      <c r="J18" s="98">
        <v>-737689.71</v>
      </c>
      <c r="K18" s="99">
        <v>36608158.550000004</v>
      </c>
      <c r="L18" s="140"/>
      <c r="M18" s="140"/>
      <c r="N18" s="140"/>
    </row>
    <row r="19" spans="1:14" s="3" customFormat="1" ht="15.95" customHeight="1" x14ac:dyDescent="0.25">
      <c r="A19" s="92"/>
      <c r="B19" s="89" t="s">
        <v>115</v>
      </c>
      <c r="C19" s="101">
        <v>631248441.12999988</v>
      </c>
      <c r="D19" s="102">
        <v>-34664430.689999998</v>
      </c>
      <c r="E19" s="259">
        <v>596584010.43999994</v>
      </c>
      <c r="F19" s="258">
        <v>17685015.560000002</v>
      </c>
      <c r="G19" s="102">
        <v>-6728873.8300000001</v>
      </c>
      <c r="H19" s="259">
        <v>10956141.73</v>
      </c>
      <c r="I19" s="258">
        <v>648933456.68999994</v>
      </c>
      <c r="J19" s="102">
        <v>-41393304.519999996</v>
      </c>
      <c r="K19" s="259">
        <v>607540152.17000008</v>
      </c>
      <c r="L19" s="140"/>
      <c r="M19" s="140"/>
      <c r="N19" s="140"/>
    </row>
    <row r="20" spans="1:14" s="3" customFormat="1" ht="15.95" customHeight="1" x14ac:dyDescent="0.25">
      <c r="A20" s="71"/>
      <c r="B20" s="82" t="s">
        <v>34</v>
      </c>
      <c r="C20" s="100">
        <v>22991754.129999999</v>
      </c>
      <c r="D20" s="98">
        <v>-219250</v>
      </c>
      <c r="E20" s="99">
        <v>22772504.129999999</v>
      </c>
      <c r="F20" s="100">
        <v>607430.58000000007</v>
      </c>
      <c r="G20" s="98">
        <v>0</v>
      </c>
      <c r="H20" s="99">
        <v>607430.58000000007</v>
      </c>
      <c r="I20" s="100">
        <v>23599184.709999997</v>
      </c>
      <c r="J20" s="98">
        <v>-219250</v>
      </c>
      <c r="K20" s="99">
        <v>23379934.709999997</v>
      </c>
      <c r="L20" s="140"/>
      <c r="M20" s="140"/>
      <c r="N20" s="140"/>
    </row>
    <row r="21" spans="1:14" s="3" customFormat="1" ht="15.95" customHeight="1" x14ac:dyDescent="0.25">
      <c r="A21" s="88"/>
      <c r="B21" s="89" t="s">
        <v>112</v>
      </c>
      <c r="C21" s="106">
        <v>321567204.13999999</v>
      </c>
      <c r="D21" s="107">
        <v>-17940138.089999996</v>
      </c>
      <c r="E21" s="108">
        <v>303627066.05000007</v>
      </c>
      <c r="F21" s="109">
        <v>9177683.1499999985</v>
      </c>
      <c r="G21" s="107">
        <v>-3637333.89</v>
      </c>
      <c r="H21" s="108">
        <v>5540349.2599999998</v>
      </c>
      <c r="I21" s="109">
        <v>330744887.28999996</v>
      </c>
      <c r="J21" s="107">
        <v>-21577471.98</v>
      </c>
      <c r="K21" s="108">
        <v>309167415.31</v>
      </c>
      <c r="L21" s="140"/>
      <c r="M21" s="140"/>
      <c r="N21" s="140"/>
    </row>
    <row r="22" spans="1:14" s="3" customFormat="1" ht="15.95" customHeight="1" thickBot="1" x14ac:dyDescent="0.3">
      <c r="A22" s="86"/>
      <c r="B22" s="87" t="s">
        <v>34</v>
      </c>
      <c r="C22" s="260">
        <v>10464281.6</v>
      </c>
      <c r="D22" s="263">
        <v>0</v>
      </c>
      <c r="E22" s="261">
        <v>10464281.6</v>
      </c>
      <c r="F22" s="260">
        <v>331030.58</v>
      </c>
      <c r="G22" s="263">
        <v>0</v>
      </c>
      <c r="H22" s="261">
        <v>331030.58</v>
      </c>
      <c r="I22" s="260">
        <v>10795312.180000002</v>
      </c>
      <c r="J22" s="263">
        <v>0</v>
      </c>
      <c r="K22" s="261">
        <v>10795312.180000002</v>
      </c>
      <c r="L22" s="140"/>
      <c r="M22" s="140"/>
      <c r="N22" s="140"/>
    </row>
    <row r="23" spans="1:14" ht="15.95" customHeight="1" x14ac:dyDescent="0.25">
      <c r="A23" s="84"/>
      <c r="B23" s="85" t="s">
        <v>106</v>
      </c>
      <c r="C23" s="103">
        <v>899688636.12999988</v>
      </c>
      <c r="D23" s="262">
        <v>-64860174.870000005</v>
      </c>
      <c r="E23" s="104">
        <v>834828461.25999999</v>
      </c>
      <c r="F23" s="105">
        <v>23126625.999999996</v>
      </c>
      <c r="G23" s="262">
        <v>-10491802.27</v>
      </c>
      <c r="H23" s="104">
        <v>12634823.73</v>
      </c>
      <c r="I23" s="105">
        <v>922815262.13</v>
      </c>
      <c r="J23" s="262">
        <v>-75351977.140000001</v>
      </c>
      <c r="K23" s="104">
        <v>847463284.99000013</v>
      </c>
      <c r="M23" s="110"/>
    </row>
    <row r="24" spans="1:14" ht="15.95" customHeight="1" x14ac:dyDescent="0.25">
      <c r="A24" s="71"/>
      <c r="B24" s="82" t="s">
        <v>34</v>
      </c>
      <c r="C24" s="100">
        <v>29211368.620000001</v>
      </c>
      <c r="D24" s="98">
        <v>-277460</v>
      </c>
      <c r="E24" s="99">
        <v>28933908.620000001</v>
      </c>
      <c r="F24" s="100">
        <v>507000</v>
      </c>
      <c r="G24" s="98">
        <v>0</v>
      </c>
      <c r="H24" s="99">
        <v>507000</v>
      </c>
      <c r="I24" s="100">
        <v>29718368.620000001</v>
      </c>
      <c r="J24" s="98">
        <v>-277460</v>
      </c>
      <c r="K24" s="99">
        <v>29440908.620000001</v>
      </c>
      <c r="M24" s="110"/>
    </row>
    <row r="25" spans="1:14" s="5" customFormat="1" ht="15.95" customHeight="1" x14ac:dyDescent="0.25">
      <c r="A25" s="70"/>
      <c r="B25" s="83" t="s">
        <v>97</v>
      </c>
      <c r="C25" s="101">
        <v>579647397.22000003</v>
      </c>
      <c r="D25" s="102">
        <v>-44666978</v>
      </c>
      <c r="E25" s="259">
        <v>534980419.22000003</v>
      </c>
      <c r="F25" s="258">
        <v>14198248.6</v>
      </c>
      <c r="G25" s="102">
        <v>-6697535.0999999996</v>
      </c>
      <c r="H25" s="259">
        <v>7500713.5</v>
      </c>
      <c r="I25" s="258">
        <v>593845645.82000005</v>
      </c>
      <c r="J25" s="102">
        <v>-51364513.099999994</v>
      </c>
      <c r="K25" s="259">
        <v>542481132.71999991</v>
      </c>
      <c r="L25" s="115"/>
      <c r="M25" s="6"/>
      <c r="N25" s="115"/>
    </row>
    <row r="26" spans="1:14" s="7" customFormat="1" ht="15.95" customHeight="1" x14ac:dyDescent="0.25">
      <c r="A26" s="71"/>
      <c r="B26" s="82" t="s">
        <v>34</v>
      </c>
      <c r="C26" s="97">
        <v>17717798.439999998</v>
      </c>
      <c r="D26" s="98">
        <v>-21800</v>
      </c>
      <c r="E26" s="99">
        <v>17695998.439999998</v>
      </c>
      <c r="F26" s="100">
        <v>214300</v>
      </c>
      <c r="G26" s="98">
        <v>0</v>
      </c>
      <c r="H26" s="99">
        <v>214300</v>
      </c>
      <c r="I26" s="100">
        <v>17932098.439999998</v>
      </c>
      <c r="J26" s="98">
        <v>-21800</v>
      </c>
      <c r="K26" s="99">
        <v>17910298.439999998</v>
      </c>
      <c r="L26" s="116"/>
      <c r="M26" s="117"/>
      <c r="N26" s="116"/>
    </row>
    <row r="27" spans="1:14" s="5" customFormat="1" ht="15.95" customHeight="1" x14ac:dyDescent="0.25">
      <c r="A27" s="68"/>
      <c r="B27" s="72" t="s">
        <v>12</v>
      </c>
      <c r="C27" s="258">
        <v>293509185.00999999</v>
      </c>
      <c r="D27" s="93">
        <v>-26843240.939999998</v>
      </c>
      <c r="E27" s="259">
        <v>266665944.06999999</v>
      </c>
      <c r="F27" s="258">
        <v>6942684.4799999995</v>
      </c>
      <c r="G27" s="93">
        <v>-3059970.1500000004</v>
      </c>
      <c r="H27" s="259">
        <v>3882714.3299999991</v>
      </c>
      <c r="I27" s="258">
        <v>300451869.49000001</v>
      </c>
      <c r="J27" s="93">
        <v>-29903211.089999996</v>
      </c>
      <c r="K27" s="259">
        <v>270548658.39999998</v>
      </c>
      <c r="L27" s="115"/>
      <c r="M27" s="115"/>
      <c r="N27" s="115"/>
    </row>
    <row r="28" spans="1:14" s="7" customFormat="1" ht="15.95" customHeight="1" thickBot="1" x14ac:dyDescent="0.3">
      <c r="A28" s="118"/>
      <c r="B28" s="73" t="s">
        <v>34</v>
      </c>
      <c r="C28" s="94">
        <v>8404312.3499999996</v>
      </c>
      <c r="D28" s="95">
        <v>0</v>
      </c>
      <c r="E28" s="96">
        <v>8404312.3499999996</v>
      </c>
      <c r="F28" s="94">
        <v>89400</v>
      </c>
      <c r="G28" s="95">
        <v>0</v>
      </c>
      <c r="H28" s="96">
        <v>89400</v>
      </c>
      <c r="I28" s="94">
        <v>8493712.3499999996</v>
      </c>
      <c r="J28" s="95">
        <v>0</v>
      </c>
      <c r="K28" s="96">
        <v>8493712.3499999996</v>
      </c>
      <c r="L28" s="116"/>
      <c r="M28" s="116"/>
      <c r="N28" s="116"/>
    </row>
    <row r="29" spans="1:14" ht="12.75" customHeight="1" x14ac:dyDescent="0.25">
      <c r="A29" s="362"/>
      <c r="B29" s="363" t="s">
        <v>142</v>
      </c>
      <c r="C29" s="364">
        <v>922759704.21000016</v>
      </c>
      <c r="D29" s="365">
        <v>-68982941.88000001</v>
      </c>
      <c r="E29" s="366">
        <v>853776762.32999992</v>
      </c>
      <c r="F29" s="367">
        <v>20106746.969999999</v>
      </c>
      <c r="G29" s="365">
        <v>-9753401.839999998</v>
      </c>
      <c r="H29" s="367">
        <v>10353345.130000001</v>
      </c>
      <c r="I29" s="364">
        <v>942866451.17999995</v>
      </c>
      <c r="J29" s="365">
        <v>-78736343.720000014</v>
      </c>
      <c r="K29" s="366">
        <v>864130107.46000016</v>
      </c>
      <c r="L29" s="115"/>
      <c r="M29" s="115"/>
      <c r="N29" s="115"/>
    </row>
    <row r="30" spans="1:14" ht="13.15" x14ac:dyDescent="0.25">
      <c r="A30" s="368"/>
      <c r="B30" s="369" t="s">
        <v>34</v>
      </c>
      <c r="C30" s="370">
        <v>24455065.099999998</v>
      </c>
      <c r="D30" s="371">
        <v>-374183.83</v>
      </c>
      <c r="E30" s="372">
        <v>24080881.269999996</v>
      </c>
      <c r="F30" s="373">
        <v>698884</v>
      </c>
      <c r="G30" s="371">
        <v>0</v>
      </c>
      <c r="H30" s="373">
        <v>698884</v>
      </c>
      <c r="I30" s="370">
        <v>25153949.099999998</v>
      </c>
      <c r="J30" s="371">
        <v>-374183.83</v>
      </c>
      <c r="K30" s="372">
        <v>24779765.27</v>
      </c>
      <c r="L30" s="116"/>
      <c r="M30" s="116"/>
      <c r="N30" s="116"/>
    </row>
    <row r="31" spans="1:14" ht="12.75" customHeight="1" x14ac:dyDescent="0.25">
      <c r="A31" s="374"/>
      <c r="B31" s="375" t="s">
        <v>143</v>
      </c>
      <c r="C31" s="376">
        <v>608526059.7700001</v>
      </c>
      <c r="D31" s="377">
        <v>-43506324.960000008</v>
      </c>
      <c r="E31" s="378">
        <v>565019734.80999994</v>
      </c>
      <c r="F31" s="379">
        <v>12725836.790000001</v>
      </c>
      <c r="G31" s="377">
        <v>-5936947.6200000001</v>
      </c>
      <c r="H31" s="379">
        <v>6788889.1699999999</v>
      </c>
      <c r="I31" s="376">
        <v>621251896.56000006</v>
      </c>
      <c r="J31" s="377">
        <v>-49443272.579999998</v>
      </c>
      <c r="K31" s="378">
        <v>571808623.9799999</v>
      </c>
      <c r="L31" s="115"/>
      <c r="M31" s="115"/>
      <c r="N31" s="115"/>
    </row>
    <row r="32" spans="1:14" ht="13.15" x14ac:dyDescent="0.25">
      <c r="A32" s="380"/>
      <c r="B32" s="381" t="s">
        <v>34</v>
      </c>
      <c r="C32" s="382">
        <v>15586910.020000001</v>
      </c>
      <c r="D32" s="383">
        <v>-126291.83</v>
      </c>
      <c r="E32" s="384">
        <v>15460618.189999999</v>
      </c>
      <c r="F32" s="385">
        <v>372809</v>
      </c>
      <c r="G32" s="383">
        <v>0</v>
      </c>
      <c r="H32" s="385">
        <v>372809</v>
      </c>
      <c r="I32" s="382">
        <v>15959719.020000001</v>
      </c>
      <c r="J32" s="383">
        <v>-126291.83</v>
      </c>
      <c r="K32" s="384">
        <v>15833427.189999999</v>
      </c>
      <c r="L32" s="116"/>
      <c r="M32" s="116"/>
      <c r="N32" s="116"/>
    </row>
    <row r="33" spans="1:13" ht="13.15" x14ac:dyDescent="0.25">
      <c r="A33" s="374"/>
      <c r="B33" s="375" t="s">
        <v>11</v>
      </c>
      <c r="C33" s="364">
        <v>311709534.56999999</v>
      </c>
      <c r="D33" s="365">
        <v>-24004844.169999998</v>
      </c>
      <c r="E33" s="366">
        <v>287704690.40000004</v>
      </c>
      <c r="F33" s="367">
        <v>6404791.7199999997</v>
      </c>
      <c r="G33" s="365">
        <v>-3001972.8099999996</v>
      </c>
      <c r="H33" s="367">
        <v>3402818.9100000006</v>
      </c>
      <c r="I33" s="364">
        <v>318114326.28999996</v>
      </c>
      <c r="J33" s="365">
        <v>-27006816.98</v>
      </c>
      <c r="K33" s="366">
        <v>291107509.31</v>
      </c>
      <c r="M33" s="208" t="s">
        <v>36</v>
      </c>
    </row>
    <row r="34" spans="1:13" ht="13.5" thickBot="1" x14ac:dyDescent="0.25">
      <c r="A34" s="386"/>
      <c r="B34" s="387" t="s">
        <v>34</v>
      </c>
      <c r="C34" s="370">
        <v>8078257.7999999998</v>
      </c>
      <c r="D34" s="371">
        <v>-13191.83</v>
      </c>
      <c r="E34" s="372">
        <v>8065065.9699999997</v>
      </c>
      <c r="F34" s="373">
        <v>201290</v>
      </c>
      <c r="G34" s="371">
        <v>0</v>
      </c>
      <c r="H34" s="373">
        <v>201290</v>
      </c>
      <c r="I34" s="370">
        <v>8279547.7999999998</v>
      </c>
      <c r="J34" s="371">
        <v>-13191.83</v>
      </c>
      <c r="K34" s="372">
        <v>8266355.9699999997</v>
      </c>
    </row>
    <row r="35" spans="1:13" x14ac:dyDescent="0.2">
      <c r="A35" s="362"/>
      <c r="B35" s="388" t="s">
        <v>144</v>
      </c>
      <c r="C35" s="389">
        <v>980654654.04000008</v>
      </c>
      <c r="D35" s="390">
        <v>-109714120.08000001</v>
      </c>
      <c r="E35" s="391">
        <v>870940533.95999992</v>
      </c>
      <c r="F35" s="392">
        <v>16612964.789999999</v>
      </c>
      <c r="G35" s="390">
        <v>-8599530.3200000003</v>
      </c>
      <c r="H35" s="392">
        <v>8013434.4700000016</v>
      </c>
      <c r="I35" s="389">
        <v>997267618.82999992</v>
      </c>
      <c r="J35" s="390">
        <v>-118313650.39999998</v>
      </c>
      <c r="K35" s="391">
        <v>878953968.42999995</v>
      </c>
    </row>
    <row r="36" spans="1:13" ht="13.5" thickBot="1" x14ac:dyDescent="0.25">
      <c r="A36" s="386"/>
      <c r="B36" s="393" t="s">
        <v>34</v>
      </c>
      <c r="C36" s="394">
        <v>21882596.939999998</v>
      </c>
      <c r="D36" s="395">
        <v>-1849265</v>
      </c>
      <c r="E36" s="396">
        <v>20033331.939999998</v>
      </c>
      <c r="F36" s="397">
        <v>373900</v>
      </c>
      <c r="G36" s="395">
        <v>0</v>
      </c>
      <c r="H36" s="397">
        <v>373900</v>
      </c>
      <c r="I36" s="394">
        <v>22256496.939999998</v>
      </c>
      <c r="J36" s="395">
        <v>-1849265</v>
      </c>
      <c r="K36" s="396">
        <v>20407231.939999998</v>
      </c>
    </row>
    <row r="37" spans="1:13" x14ac:dyDescent="0.2">
      <c r="A37" s="111" t="s">
        <v>31</v>
      </c>
      <c r="B37" s="66"/>
      <c r="C37" s="67"/>
      <c r="D37" s="67"/>
      <c r="E37" s="67"/>
      <c r="F37" s="67"/>
      <c r="G37" s="67"/>
      <c r="H37" s="67"/>
      <c r="I37" s="67"/>
      <c r="J37" s="67"/>
      <c r="K37" s="67"/>
    </row>
    <row r="38" spans="1:13" x14ac:dyDescent="0.2">
      <c r="A38" s="304" t="s">
        <v>44</v>
      </c>
    </row>
    <row r="39" spans="1:13" x14ac:dyDescent="0.2">
      <c r="A39" s="398" t="s">
        <v>145</v>
      </c>
      <c r="B39" s="135"/>
      <c r="C39" s="135"/>
      <c r="D39" s="135"/>
      <c r="E39" s="135"/>
    </row>
    <row r="40" spans="1:13" x14ac:dyDescent="0.2">
      <c r="A40" s="398" t="s">
        <v>146</v>
      </c>
      <c r="B40" s="90"/>
      <c r="C40" s="91"/>
      <c r="D40" s="91"/>
      <c r="E40" s="135"/>
    </row>
    <row r="41" spans="1:13" x14ac:dyDescent="0.2">
      <c r="A41" s="303" t="s">
        <v>47</v>
      </c>
    </row>
    <row r="42" spans="1:13" x14ac:dyDescent="0.2">
      <c r="A42" s="303" t="s">
        <v>48</v>
      </c>
    </row>
  </sheetData>
  <mergeCells count="3">
    <mergeCell ref="C9:E9"/>
    <mergeCell ref="F9:H9"/>
    <mergeCell ref="I9:K9"/>
  </mergeCells>
  <pageMargins left="0.70866141732283472" right="0.70866141732283472" top="0.78740157480314965" bottom="0.78740157480314965" header="0.31496062992125984" footer="0.31496062992125984"/>
  <pageSetup paperSize="9" scale="85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8"/>
  <sheetViews>
    <sheetView showGridLines="0" topLeftCell="A11" workbookViewId="0">
      <selection activeCell="T9" sqref="T9"/>
    </sheetView>
  </sheetViews>
  <sheetFormatPr baseColWidth="10" defaultColWidth="11.42578125" defaultRowHeight="12.75" x14ac:dyDescent="0.2"/>
  <cols>
    <col min="1" max="1" width="8.140625" style="8" customWidth="1"/>
    <col min="2" max="2" width="22.85546875" style="208" customWidth="1"/>
    <col min="3" max="3" width="12.28515625" style="208" customWidth="1"/>
    <col min="4" max="4" width="11" style="208" customWidth="1"/>
    <col min="5" max="5" width="13.28515625" style="208" customWidth="1"/>
    <col min="6" max="8" width="11" style="208" customWidth="1"/>
    <col min="9" max="9" width="12.42578125" style="208" customWidth="1"/>
    <col min="10" max="10" width="11" style="208" customWidth="1"/>
    <col min="11" max="11" width="12.42578125" style="208" customWidth="1"/>
    <col min="12" max="12" width="4" style="208" customWidth="1"/>
    <col min="13" max="14" width="11.42578125" style="208"/>
    <col min="15" max="15" width="11.7109375" style="208" bestFit="1" customWidth="1"/>
    <col min="16" max="17" width="11.42578125" style="208"/>
    <col min="18" max="16384" width="11.42578125" style="2"/>
  </cols>
  <sheetData>
    <row r="2" spans="1:17" ht="12.75" customHeight="1" x14ac:dyDescent="0.2">
      <c r="A2" s="9" t="s">
        <v>13</v>
      </c>
    </row>
    <row r="3" spans="1:17" ht="12.75" customHeight="1" x14ac:dyDescent="0.2">
      <c r="A3" s="9"/>
    </row>
    <row r="4" spans="1:17" ht="12.75" customHeight="1" x14ac:dyDescent="0.2">
      <c r="A4" s="9" t="str">
        <f>A8</f>
        <v>Tabell 4-1-B  Økonomisk sosialhjelp - brutto og netto utgift - regnskapsført for perioden 01.01.-31.12.2014.  Bydelene.</v>
      </c>
    </row>
    <row r="5" spans="1:17" ht="12.75" customHeight="1" x14ac:dyDescent="0.2">
      <c r="A5" s="9"/>
    </row>
    <row r="6" spans="1:17" ht="12.75" customHeight="1" x14ac:dyDescent="0.2">
      <c r="A6" s="9"/>
    </row>
    <row r="7" spans="1:17" ht="12.75" customHeight="1" x14ac:dyDescent="0.2">
      <c r="A7" s="9"/>
    </row>
    <row r="8" spans="1:17" ht="21" customHeight="1" thickBot="1" x14ac:dyDescent="0.25">
      <c r="A8" s="138" t="s">
        <v>133</v>
      </c>
      <c r="B8" s="139"/>
      <c r="C8" s="139"/>
      <c r="D8" s="139"/>
      <c r="E8" s="139"/>
      <c r="F8" s="139"/>
      <c r="I8" s="140"/>
    </row>
    <row r="9" spans="1:17" s="3" customFormat="1" ht="20.25" customHeight="1" x14ac:dyDescent="0.25">
      <c r="A9" s="156"/>
      <c r="B9" s="155"/>
      <c r="C9" s="421" t="s">
        <v>5</v>
      </c>
      <c r="D9" s="422"/>
      <c r="E9" s="422"/>
      <c r="F9" s="421" t="s">
        <v>6</v>
      </c>
      <c r="G9" s="422"/>
      <c r="H9" s="423"/>
      <c r="I9" s="421" t="s">
        <v>7</v>
      </c>
      <c r="J9" s="424"/>
      <c r="K9" s="425"/>
      <c r="L9" s="140"/>
      <c r="M9" s="111" t="s">
        <v>31</v>
      </c>
      <c r="N9" s="140"/>
      <c r="O9" s="140"/>
      <c r="P9" s="140"/>
      <c r="Q9" s="140"/>
    </row>
    <row r="10" spans="1:17" s="3" customFormat="1" ht="32.25" customHeight="1" thickBot="1" x14ac:dyDescent="0.3">
      <c r="A10" s="153" t="s">
        <v>14</v>
      </c>
      <c r="B10" s="154" t="s">
        <v>15</v>
      </c>
      <c r="C10" s="119" t="s">
        <v>41</v>
      </c>
      <c r="D10" s="120" t="s">
        <v>40</v>
      </c>
      <c r="E10" s="121" t="s">
        <v>39</v>
      </c>
      <c r="F10" s="122" t="s">
        <v>42</v>
      </c>
      <c r="G10" s="123" t="s">
        <v>43</v>
      </c>
      <c r="H10" s="124" t="s">
        <v>39</v>
      </c>
      <c r="I10" s="122" t="s">
        <v>38</v>
      </c>
      <c r="J10" s="125" t="s">
        <v>8</v>
      </c>
      <c r="K10" s="126" t="s">
        <v>39</v>
      </c>
      <c r="L10" s="140"/>
      <c r="M10" s="304" t="s">
        <v>44</v>
      </c>
      <c r="N10" s="140"/>
      <c r="O10" s="140"/>
      <c r="P10" s="140"/>
      <c r="Q10" s="140"/>
    </row>
    <row r="11" spans="1:17" s="5" customFormat="1" ht="15.95" customHeight="1" x14ac:dyDescent="0.25">
      <c r="A11" s="113">
        <v>1</v>
      </c>
      <c r="B11" s="114" t="s">
        <v>16</v>
      </c>
      <c r="C11" s="258">
        <v>168716255.06999996</v>
      </c>
      <c r="D11" s="262">
        <v>-10788292.539999999</v>
      </c>
      <c r="E11" s="259">
        <v>157927962.52999997</v>
      </c>
      <c r="F11" s="264">
        <v>3654335.93</v>
      </c>
      <c r="G11" s="262">
        <v>-2246940.0299999998</v>
      </c>
      <c r="H11" s="264">
        <v>1407395.9000000004</v>
      </c>
      <c r="I11" s="258">
        <v>172370590.99999997</v>
      </c>
      <c r="J11" s="262">
        <v>-13035232.569999998</v>
      </c>
      <c r="K11" s="259">
        <v>159335358.42999998</v>
      </c>
      <c r="L11" s="115"/>
      <c r="M11" s="398" t="s">
        <v>147</v>
      </c>
      <c r="N11" s="209"/>
      <c r="O11" s="136"/>
      <c r="P11" s="115"/>
      <c r="Q11" s="115"/>
    </row>
    <row r="12" spans="1:17" s="7" customFormat="1" ht="15.95" customHeight="1" x14ac:dyDescent="0.2">
      <c r="A12" s="141"/>
      <c r="B12" s="112" t="s">
        <v>34</v>
      </c>
      <c r="C12" s="260">
        <v>2673170.12</v>
      </c>
      <c r="D12" s="263">
        <v>0</v>
      </c>
      <c r="E12" s="261">
        <v>2673170.12</v>
      </c>
      <c r="F12" s="265">
        <v>78000</v>
      </c>
      <c r="G12" s="263">
        <v>0</v>
      </c>
      <c r="H12" s="265">
        <v>78000</v>
      </c>
      <c r="I12" s="260">
        <v>2751170.12</v>
      </c>
      <c r="J12" s="263">
        <v>0</v>
      </c>
      <c r="K12" s="261">
        <v>2751170.12</v>
      </c>
      <c r="L12" s="116"/>
      <c r="M12" s="399" t="s">
        <v>122</v>
      </c>
      <c r="N12" s="209"/>
      <c r="O12" s="137"/>
      <c r="P12" s="116"/>
      <c r="Q12" s="116"/>
    </row>
    <row r="13" spans="1:17" s="7" customFormat="1" ht="15.95" customHeight="1" x14ac:dyDescent="0.2">
      <c r="A13" s="113">
        <v>2</v>
      </c>
      <c r="B13" s="146" t="s">
        <v>17</v>
      </c>
      <c r="C13" s="266">
        <v>144847399.80000001</v>
      </c>
      <c r="D13" s="276">
        <v>-7510012.4900000002</v>
      </c>
      <c r="E13" s="268">
        <v>137337387.31</v>
      </c>
      <c r="F13" s="267">
        <v>3454174.05</v>
      </c>
      <c r="G13" s="276">
        <v>-1188571.22</v>
      </c>
      <c r="H13" s="267">
        <v>2265602.83</v>
      </c>
      <c r="I13" s="266">
        <v>148301573.85000002</v>
      </c>
      <c r="J13" s="276">
        <v>-8698583.7100000009</v>
      </c>
      <c r="K13" s="268">
        <v>139602990.14000002</v>
      </c>
      <c r="L13" s="116"/>
      <c r="M13" s="398" t="s">
        <v>148</v>
      </c>
      <c r="N13" s="135"/>
      <c r="O13" s="137"/>
      <c r="P13" s="116"/>
      <c r="Q13" s="116"/>
    </row>
    <row r="14" spans="1:17" s="7" customFormat="1" ht="15.95" customHeight="1" x14ac:dyDescent="0.2">
      <c r="A14" s="141"/>
      <c r="B14" s="112" t="s">
        <v>34</v>
      </c>
      <c r="C14" s="269">
        <v>5310825.1099999994</v>
      </c>
      <c r="D14" s="277">
        <v>0</v>
      </c>
      <c r="E14" s="271">
        <v>5310825.1099999994</v>
      </c>
      <c r="F14" s="270">
        <v>111400</v>
      </c>
      <c r="G14" s="277">
        <v>0</v>
      </c>
      <c r="H14" s="270">
        <v>111400</v>
      </c>
      <c r="I14" s="269">
        <v>5422225.1099999994</v>
      </c>
      <c r="J14" s="277">
        <v>0</v>
      </c>
      <c r="K14" s="271">
        <v>5422225.1099999994</v>
      </c>
      <c r="L14" s="116"/>
      <c r="M14" s="399" t="s">
        <v>149</v>
      </c>
      <c r="N14" s="135"/>
      <c r="O14" s="137"/>
      <c r="P14" s="116"/>
      <c r="Q14" s="116"/>
    </row>
    <row r="15" spans="1:17" s="7" customFormat="1" ht="15.95" customHeight="1" x14ac:dyDescent="0.2">
      <c r="A15" s="113">
        <v>3</v>
      </c>
      <c r="B15" s="146" t="s">
        <v>18</v>
      </c>
      <c r="C15" s="266">
        <v>85545292.86999999</v>
      </c>
      <c r="D15" s="276">
        <v>-6124441.7600000007</v>
      </c>
      <c r="E15" s="268">
        <v>79420851.109999985</v>
      </c>
      <c r="F15" s="267">
        <v>1728644.54</v>
      </c>
      <c r="G15" s="276">
        <v>-979400.95</v>
      </c>
      <c r="H15" s="267">
        <v>749243.59000000008</v>
      </c>
      <c r="I15" s="266">
        <v>87273937.409999996</v>
      </c>
      <c r="J15" s="276">
        <v>-7103842.7100000009</v>
      </c>
      <c r="K15" s="268">
        <v>80170094.699999988</v>
      </c>
      <c r="L15" s="116"/>
      <c r="M15" s="303" t="s">
        <v>47</v>
      </c>
      <c r="N15" s="116"/>
      <c r="O15" s="116"/>
      <c r="P15" s="116"/>
      <c r="Q15" s="116"/>
    </row>
    <row r="16" spans="1:17" s="7" customFormat="1" ht="15.95" customHeight="1" x14ac:dyDescent="0.2">
      <c r="A16" s="141"/>
      <c r="B16" s="112" t="s">
        <v>34</v>
      </c>
      <c r="C16" s="269">
        <v>2189152.54</v>
      </c>
      <c r="D16" s="277">
        <v>0</v>
      </c>
      <c r="E16" s="271">
        <v>2189152.54</v>
      </c>
      <c r="F16" s="270">
        <v>0</v>
      </c>
      <c r="G16" s="277">
        <v>0</v>
      </c>
      <c r="H16" s="270">
        <v>0</v>
      </c>
      <c r="I16" s="269">
        <v>2189152.54</v>
      </c>
      <c r="J16" s="277">
        <v>0</v>
      </c>
      <c r="K16" s="271">
        <v>2189152.54</v>
      </c>
      <c r="L16" s="116"/>
      <c r="M16" s="303" t="s">
        <v>48</v>
      </c>
      <c r="N16" s="116"/>
      <c r="O16" s="116"/>
      <c r="P16" s="116"/>
      <c r="Q16" s="116"/>
    </row>
    <row r="17" spans="1:18" s="7" customFormat="1" ht="15.95" customHeight="1" x14ac:dyDescent="0.25">
      <c r="A17" s="113">
        <v>4</v>
      </c>
      <c r="B17" s="146" t="s">
        <v>19</v>
      </c>
      <c r="C17" s="266">
        <v>58250227.320000008</v>
      </c>
      <c r="D17" s="276">
        <v>-2304751.87</v>
      </c>
      <c r="E17" s="268">
        <v>55945475.45000001</v>
      </c>
      <c r="F17" s="267">
        <v>2312738.14</v>
      </c>
      <c r="G17" s="276">
        <v>-697649.41</v>
      </c>
      <c r="H17" s="267">
        <v>1615088.73</v>
      </c>
      <c r="I17" s="266">
        <v>60562965.460000008</v>
      </c>
      <c r="J17" s="276">
        <v>-3002401.2800000003</v>
      </c>
      <c r="K17" s="268">
        <v>57560564.180000007</v>
      </c>
      <c r="L17" s="116"/>
      <c r="M17" s="116"/>
      <c r="N17" s="116"/>
      <c r="O17" s="116"/>
      <c r="P17" s="116"/>
      <c r="Q17" s="116"/>
    </row>
    <row r="18" spans="1:18" s="7" customFormat="1" ht="15.95" customHeight="1" x14ac:dyDescent="0.25">
      <c r="A18" s="141"/>
      <c r="B18" s="112" t="s">
        <v>34</v>
      </c>
      <c r="C18" s="269">
        <v>1665742.03</v>
      </c>
      <c r="D18" s="277">
        <v>0</v>
      </c>
      <c r="E18" s="271">
        <v>1665742.03</v>
      </c>
      <c r="F18" s="270">
        <v>25500</v>
      </c>
      <c r="G18" s="277">
        <v>0</v>
      </c>
      <c r="H18" s="270">
        <v>25500</v>
      </c>
      <c r="I18" s="269">
        <v>1691242.03</v>
      </c>
      <c r="J18" s="277">
        <v>0</v>
      </c>
      <c r="K18" s="271">
        <v>1691242.03</v>
      </c>
      <c r="L18" s="116"/>
      <c r="M18" s="116"/>
      <c r="N18" s="116"/>
      <c r="O18" s="116"/>
      <c r="P18" s="116"/>
      <c r="Q18" s="116"/>
    </row>
    <row r="19" spans="1:18" s="7" customFormat="1" ht="15.95" customHeight="1" x14ac:dyDescent="0.25">
      <c r="A19" s="113">
        <v>5</v>
      </c>
      <c r="B19" s="146" t="s">
        <v>20</v>
      </c>
      <c r="C19" s="266">
        <v>70847225.390000015</v>
      </c>
      <c r="D19" s="276">
        <v>-3918632.41</v>
      </c>
      <c r="E19" s="268">
        <v>66928592.980000019</v>
      </c>
      <c r="F19" s="267">
        <v>2970101.99</v>
      </c>
      <c r="G19" s="276">
        <v>-1345061.72</v>
      </c>
      <c r="H19" s="267">
        <v>1625040.2700000003</v>
      </c>
      <c r="I19" s="266">
        <v>73817327.38000001</v>
      </c>
      <c r="J19" s="276">
        <v>-5263694.13</v>
      </c>
      <c r="K19" s="268">
        <v>68553633.250000015</v>
      </c>
      <c r="L19" s="116"/>
      <c r="M19" s="116"/>
      <c r="N19" s="116"/>
      <c r="O19" s="116"/>
      <c r="P19" s="116"/>
      <c r="Q19" s="116"/>
    </row>
    <row r="20" spans="1:18" s="7" customFormat="1" ht="15.95" customHeight="1" x14ac:dyDescent="0.25">
      <c r="A20" s="141"/>
      <c r="B20" s="112" t="s">
        <v>34</v>
      </c>
      <c r="C20" s="269">
        <v>3582379.7199999997</v>
      </c>
      <c r="D20" s="277">
        <v>0</v>
      </c>
      <c r="E20" s="271">
        <v>3582379.7199999997</v>
      </c>
      <c r="F20" s="270">
        <v>110350</v>
      </c>
      <c r="G20" s="277">
        <v>0</v>
      </c>
      <c r="H20" s="270">
        <v>110350</v>
      </c>
      <c r="I20" s="269">
        <v>3692729.7199999997</v>
      </c>
      <c r="J20" s="277">
        <v>0</v>
      </c>
      <c r="K20" s="271">
        <v>3692729.7199999997</v>
      </c>
      <c r="L20" s="116"/>
      <c r="M20" s="116"/>
      <c r="N20" s="116"/>
      <c r="O20" s="116"/>
      <c r="P20" s="116"/>
      <c r="Q20" s="116"/>
    </row>
    <row r="21" spans="1:18" s="7" customFormat="1" ht="15.95" customHeight="1" x14ac:dyDescent="0.25">
      <c r="A21" s="113">
        <v>6</v>
      </c>
      <c r="B21" s="146" t="s">
        <v>21</v>
      </c>
      <c r="C21" s="266">
        <v>18264030.490000002</v>
      </c>
      <c r="D21" s="276">
        <v>-1702963.52</v>
      </c>
      <c r="E21" s="268">
        <v>16561066.970000003</v>
      </c>
      <c r="F21" s="267">
        <v>877466.25</v>
      </c>
      <c r="G21" s="276">
        <v>-392172.71</v>
      </c>
      <c r="H21" s="267">
        <v>485293.54</v>
      </c>
      <c r="I21" s="266">
        <v>19141496.740000002</v>
      </c>
      <c r="J21" s="276">
        <v>-2095136.23</v>
      </c>
      <c r="K21" s="268">
        <v>17046360.510000002</v>
      </c>
      <c r="L21" s="116"/>
      <c r="M21" s="116"/>
      <c r="N21" s="116"/>
      <c r="O21" s="116"/>
      <c r="P21" s="116"/>
      <c r="Q21" s="116"/>
    </row>
    <row r="22" spans="1:18" s="7" customFormat="1" ht="15.95" customHeight="1" x14ac:dyDescent="0.25">
      <c r="A22" s="141"/>
      <c r="B22" s="112" t="s">
        <v>34</v>
      </c>
      <c r="C22" s="269">
        <v>3987302.5100000002</v>
      </c>
      <c r="D22" s="277">
        <v>0</v>
      </c>
      <c r="E22" s="271">
        <v>3987302.5100000002</v>
      </c>
      <c r="F22" s="270">
        <v>269364</v>
      </c>
      <c r="G22" s="277">
        <v>0</v>
      </c>
      <c r="H22" s="270">
        <v>269364</v>
      </c>
      <c r="I22" s="269">
        <v>4256666.51</v>
      </c>
      <c r="J22" s="277">
        <v>0</v>
      </c>
      <c r="K22" s="271">
        <v>4256666.51</v>
      </c>
      <c r="L22" s="116"/>
      <c r="M22" s="116"/>
      <c r="N22" s="116"/>
      <c r="O22" s="116"/>
      <c r="P22" s="116"/>
      <c r="Q22" s="116"/>
    </row>
    <row r="23" spans="1:18" s="7" customFormat="1" ht="15.95" customHeight="1" x14ac:dyDescent="0.25">
      <c r="A23" s="113">
        <v>7</v>
      </c>
      <c r="B23" s="146" t="s">
        <v>22</v>
      </c>
      <c r="C23" s="266">
        <v>25509473.099999998</v>
      </c>
      <c r="D23" s="276">
        <v>-2120692.27</v>
      </c>
      <c r="E23" s="268">
        <v>23388780.829999998</v>
      </c>
      <c r="F23" s="267">
        <v>812948</v>
      </c>
      <c r="G23" s="276">
        <v>-435338.3</v>
      </c>
      <c r="H23" s="267">
        <v>377609.7</v>
      </c>
      <c r="I23" s="266">
        <v>26322421.099999998</v>
      </c>
      <c r="J23" s="276">
        <v>-2556030.5699999998</v>
      </c>
      <c r="K23" s="268">
        <v>23766390.529999997</v>
      </c>
      <c r="L23" s="116"/>
      <c r="M23" s="117"/>
      <c r="N23" s="116"/>
      <c r="O23" s="116"/>
      <c r="P23" s="116"/>
      <c r="Q23" s="116"/>
    </row>
    <row r="24" spans="1:18" s="7" customFormat="1" ht="15.95" customHeight="1" x14ac:dyDescent="0.25">
      <c r="A24" s="141"/>
      <c r="B24" s="112" t="s">
        <v>34</v>
      </c>
      <c r="C24" s="269">
        <v>2773322.42</v>
      </c>
      <c r="D24" s="277">
        <v>0</v>
      </c>
      <c r="E24" s="271">
        <v>2773322.42</v>
      </c>
      <c r="F24" s="270">
        <v>33854</v>
      </c>
      <c r="G24" s="277">
        <v>0</v>
      </c>
      <c r="H24" s="270">
        <v>33854</v>
      </c>
      <c r="I24" s="269">
        <v>2807176.42</v>
      </c>
      <c r="J24" s="277">
        <v>0</v>
      </c>
      <c r="K24" s="271">
        <v>2807176.42</v>
      </c>
      <c r="L24" s="116"/>
      <c r="M24" s="304"/>
      <c r="N24" s="116"/>
      <c r="O24" s="116"/>
      <c r="P24" s="116"/>
      <c r="Q24" s="116"/>
    </row>
    <row r="25" spans="1:18" s="7" customFormat="1" ht="15.95" customHeight="1" x14ac:dyDescent="0.25">
      <c r="A25" s="113">
        <v>8</v>
      </c>
      <c r="B25" s="146" t="s">
        <v>23</v>
      </c>
      <c r="C25" s="266">
        <v>36270139.239999995</v>
      </c>
      <c r="D25" s="276">
        <v>-2476442.3600000003</v>
      </c>
      <c r="E25" s="268">
        <v>33793696.879999995</v>
      </c>
      <c r="F25" s="267">
        <v>1003858</v>
      </c>
      <c r="G25" s="276">
        <v>-496735</v>
      </c>
      <c r="H25" s="267">
        <v>507123</v>
      </c>
      <c r="I25" s="266">
        <v>37273997.239999995</v>
      </c>
      <c r="J25" s="276">
        <v>-2973177.3600000003</v>
      </c>
      <c r="K25" s="268">
        <v>34300819.879999995</v>
      </c>
      <c r="L25" s="116"/>
      <c r="M25" s="303"/>
      <c r="N25" s="116"/>
      <c r="O25" s="116"/>
      <c r="P25" s="116"/>
      <c r="Q25" s="116"/>
    </row>
    <row r="26" spans="1:18" s="7" customFormat="1" ht="15.95" customHeight="1" x14ac:dyDescent="0.25">
      <c r="A26" s="141"/>
      <c r="B26" s="112" t="s">
        <v>34</v>
      </c>
      <c r="C26" s="269">
        <v>2298148.65</v>
      </c>
      <c r="D26" s="277">
        <v>0</v>
      </c>
      <c r="E26" s="271">
        <v>2298148.65</v>
      </c>
      <c r="F26" s="270">
        <v>19500</v>
      </c>
      <c r="G26" s="277">
        <v>0</v>
      </c>
      <c r="H26" s="270">
        <v>19500</v>
      </c>
      <c r="I26" s="269">
        <v>2317648.65</v>
      </c>
      <c r="J26" s="277">
        <v>0</v>
      </c>
      <c r="K26" s="271">
        <v>2317648.65</v>
      </c>
      <c r="L26" s="116"/>
      <c r="M26" s="303"/>
      <c r="N26" s="116"/>
      <c r="O26" s="116"/>
      <c r="P26" s="116"/>
      <c r="Q26" s="116"/>
    </row>
    <row r="27" spans="1:18" s="7" customFormat="1" ht="15.95" customHeight="1" x14ac:dyDescent="0.25">
      <c r="A27" s="113">
        <v>9</v>
      </c>
      <c r="B27" s="146" t="s">
        <v>24</v>
      </c>
      <c r="C27" s="266">
        <v>76196571.349999994</v>
      </c>
      <c r="D27" s="276">
        <v>-1973816.05</v>
      </c>
      <c r="E27" s="268">
        <v>74222755.299999997</v>
      </c>
      <c r="F27" s="267">
        <v>921701</v>
      </c>
      <c r="G27" s="276">
        <v>-530132.43000000005</v>
      </c>
      <c r="H27" s="267">
        <v>391568.56999999995</v>
      </c>
      <c r="I27" s="266">
        <v>77118272.349999994</v>
      </c>
      <c r="J27" s="276">
        <v>-2503948.48</v>
      </c>
      <c r="K27" s="268">
        <v>74614323.86999999</v>
      </c>
      <c r="L27" s="116"/>
      <c r="M27" s="303"/>
      <c r="N27" s="116"/>
      <c r="O27" s="116"/>
      <c r="P27" s="116"/>
      <c r="Q27" s="116"/>
    </row>
    <row r="28" spans="1:18" s="7" customFormat="1" ht="15.95" customHeight="1" x14ac:dyDescent="0.25">
      <c r="A28" s="141"/>
      <c r="B28" s="112" t="s">
        <v>34</v>
      </c>
      <c r="C28" s="269">
        <v>2008383.72</v>
      </c>
      <c r="D28" s="277">
        <v>0</v>
      </c>
      <c r="E28" s="271">
        <v>2008383.72</v>
      </c>
      <c r="F28" s="270">
        <v>114300</v>
      </c>
      <c r="G28" s="277">
        <v>0</v>
      </c>
      <c r="H28" s="270">
        <v>114300</v>
      </c>
      <c r="I28" s="269">
        <v>2122683.7199999997</v>
      </c>
      <c r="J28" s="277">
        <v>0</v>
      </c>
      <c r="K28" s="271">
        <v>2122683.7199999997</v>
      </c>
      <c r="L28" s="116"/>
      <c r="M28" s="303"/>
      <c r="N28" s="116"/>
      <c r="O28" s="116"/>
      <c r="P28" s="116"/>
      <c r="Q28" s="116"/>
    </row>
    <row r="29" spans="1:18" s="7" customFormat="1" ht="15.95" customHeight="1" x14ac:dyDescent="0.25">
      <c r="A29" s="113">
        <v>10</v>
      </c>
      <c r="B29" s="146" t="s">
        <v>25</v>
      </c>
      <c r="C29" s="266">
        <v>69094637.180000007</v>
      </c>
      <c r="D29" s="276">
        <v>-2825209.44</v>
      </c>
      <c r="E29" s="268">
        <v>66269427.74000001</v>
      </c>
      <c r="F29" s="267">
        <v>2457304.6799999997</v>
      </c>
      <c r="G29" s="276">
        <v>-1697666.8</v>
      </c>
      <c r="H29" s="267">
        <v>759637.87999999966</v>
      </c>
      <c r="I29" s="266">
        <v>71551941.860000014</v>
      </c>
      <c r="J29" s="276">
        <v>-4522876.24</v>
      </c>
      <c r="K29" s="268">
        <v>67029065.620000012</v>
      </c>
      <c r="L29" s="116"/>
      <c r="M29" s="117"/>
      <c r="N29" s="116"/>
      <c r="O29" s="116"/>
      <c r="P29" s="116"/>
      <c r="Q29" s="116"/>
    </row>
    <row r="30" spans="1:18" s="7" customFormat="1" ht="15.95" customHeight="1" x14ac:dyDescent="0.25">
      <c r="A30" s="141"/>
      <c r="B30" s="112" t="s">
        <v>34</v>
      </c>
      <c r="C30" s="269">
        <v>1243253.4400000002</v>
      </c>
      <c r="D30" s="277">
        <v>0</v>
      </c>
      <c r="E30" s="271">
        <v>1243253.4400000002</v>
      </c>
      <c r="F30" s="270">
        <v>43700</v>
      </c>
      <c r="G30" s="277">
        <v>0</v>
      </c>
      <c r="H30" s="270">
        <v>43700</v>
      </c>
      <c r="I30" s="269">
        <v>1286953.4400000002</v>
      </c>
      <c r="J30" s="277">
        <v>0</v>
      </c>
      <c r="K30" s="271">
        <v>1286953.4400000002</v>
      </c>
      <c r="L30" s="116"/>
      <c r="M30" s="117"/>
      <c r="N30" s="116"/>
      <c r="O30" s="116"/>
      <c r="P30" s="116"/>
      <c r="Q30" s="116"/>
    </row>
    <row r="31" spans="1:18" s="7" customFormat="1" ht="15.95" customHeight="1" x14ac:dyDescent="0.25">
      <c r="A31" s="113">
        <v>11</v>
      </c>
      <c r="B31" s="146" t="s">
        <v>26</v>
      </c>
      <c r="C31" s="266">
        <v>75622340.330000013</v>
      </c>
      <c r="D31" s="276">
        <v>-2538364.7800000003</v>
      </c>
      <c r="E31" s="268">
        <v>73083975.550000012</v>
      </c>
      <c r="F31" s="267">
        <v>722678.8</v>
      </c>
      <c r="G31" s="276">
        <v>-496206.09</v>
      </c>
      <c r="H31" s="267">
        <v>226472.71000000002</v>
      </c>
      <c r="I31" s="266">
        <v>76345019.13000001</v>
      </c>
      <c r="J31" s="276">
        <v>-3034570.87</v>
      </c>
      <c r="K31" s="268">
        <v>73310448.260000005</v>
      </c>
      <c r="L31" s="116"/>
      <c r="M31" s="117"/>
      <c r="N31" s="116"/>
      <c r="O31" s="116"/>
      <c r="P31" s="116"/>
      <c r="Q31" s="116"/>
    </row>
    <row r="32" spans="1:18" s="7" customFormat="1" ht="15.95" customHeight="1" x14ac:dyDescent="0.2">
      <c r="A32" s="141"/>
      <c r="B32" s="112" t="s">
        <v>34</v>
      </c>
      <c r="C32" s="269">
        <v>498992.89</v>
      </c>
      <c r="D32" s="277">
        <v>0</v>
      </c>
      <c r="E32" s="271">
        <v>498992.89</v>
      </c>
      <c r="F32" s="270">
        <v>28500</v>
      </c>
      <c r="G32" s="277">
        <v>0</v>
      </c>
      <c r="H32" s="270">
        <v>28500</v>
      </c>
      <c r="I32" s="269">
        <v>527492.89</v>
      </c>
      <c r="J32" s="277">
        <v>0</v>
      </c>
      <c r="K32" s="271">
        <v>527492.89</v>
      </c>
      <c r="L32" s="116"/>
      <c r="M32" s="117"/>
      <c r="N32" s="116"/>
      <c r="O32" s="116"/>
      <c r="P32" s="116"/>
      <c r="Q32" s="116"/>
      <c r="R32" s="7" t="s">
        <v>36</v>
      </c>
    </row>
    <row r="33" spans="1:17" s="7" customFormat="1" ht="15.95" customHeight="1" x14ac:dyDescent="0.2">
      <c r="A33" s="113">
        <v>12</v>
      </c>
      <c r="B33" s="146" t="s">
        <v>27</v>
      </c>
      <c r="C33" s="266">
        <v>72852267.780000001</v>
      </c>
      <c r="D33" s="276">
        <v>-2565773.9699999997</v>
      </c>
      <c r="E33" s="268">
        <v>70286493.810000002</v>
      </c>
      <c r="F33" s="267">
        <v>2138699.5</v>
      </c>
      <c r="G33" s="276">
        <v>-658625.56000000006</v>
      </c>
      <c r="H33" s="267">
        <v>1480073.94</v>
      </c>
      <c r="I33" s="266">
        <v>74990967.280000001</v>
      </c>
      <c r="J33" s="276">
        <v>-3224399.53</v>
      </c>
      <c r="K33" s="268">
        <v>71766567.75</v>
      </c>
      <c r="L33" s="116"/>
      <c r="M33" s="117"/>
      <c r="N33" s="116"/>
      <c r="O33" s="116"/>
      <c r="P33" s="116"/>
      <c r="Q33" s="116"/>
    </row>
    <row r="34" spans="1:17" s="7" customFormat="1" ht="15.95" customHeight="1" x14ac:dyDescent="0.2">
      <c r="A34" s="141"/>
      <c r="B34" s="112" t="s">
        <v>34</v>
      </c>
      <c r="C34" s="269">
        <v>5697187.2999999998</v>
      </c>
      <c r="D34" s="277">
        <v>0</v>
      </c>
      <c r="E34" s="271">
        <v>5697187.2999999998</v>
      </c>
      <c r="F34" s="270">
        <v>27000</v>
      </c>
      <c r="G34" s="277">
        <v>0</v>
      </c>
      <c r="H34" s="270">
        <v>27000</v>
      </c>
      <c r="I34" s="269">
        <v>5724187.2999999998</v>
      </c>
      <c r="J34" s="277">
        <v>0</v>
      </c>
      <c r="K34" s="271">
        <v>5724187.2999999998</v>
      </c>
      <c r="L34" s="116"/>
      <c r="M34" s="117"/>
      <c r="N34" s="116"/>
      <c r="O34" s="116"/>
      <c r="P34" s="116"/>
      <c r="Q34" s="116"/>
    </row>
    <row r="35" spans="1:17" s="7" customFormat="1" ht="15.95" customHeight="1" x14ac:dyDescent="0.2">
      <c r="A35" s="113">
        <v>13</v>
      </c>
      <c r="B35" s="146" t="s">
        <v>28</v>
      </c>
      <c r="C35" s="266">
        <v>54556923.450000003</v>
      </c>
      <c r="D35" s="276">
        <v>-1764630.9100000001</v>
      </c>
      <c r="E35" s="268">
        <v>52792292.540000007</v>
      </c>
      <c r="F35" s="267">
        <v>1472859.74</v>
      </c>
      <c r="G35" s="276">
        <v>-595873.96</v>
      </c>
      <c r="H35" s="267">
        <v>876985.78</v>
      </c>
      <c r="I35" s="266">
        <v>56029783.190000005</v>
      </c>
      <c r="J35" s="276">
        <v>-2360504.87</v>
      </c>
      <c r="K35" s="268">
        <v>53669278.320000008</v>
      </c>
      <c r="L35" s="116"/>
      <c r="M35" s="117"/>
      <c r="N35" s="116"/>
      <c r="O35" s="116"/>
      <c r="P35" s="116"/>
      <c r="Q35" s="116"/>
    </row>
    <row r="36" spans="1:17" s="7" customFormat="1" ht="15.95" customHeight="1" x14ac:dyDescent="0.2">
      <c r="A36" s="141"/>
      <c r="B36" s="112" t="s">
        <v>34</v>
      </c>
      <c r="C36" s="269">
        <v>2839499.37</v>
      </c>
      <c r="D36" s="277">
        <v>0</v>
      </c>
      <c r="E36" s="271">
        <v>2839499.37</v>
      </c>
      <c r="F36" s="270">
        <v>0</v>
      </c>
      <c r="G36" s="277">
        <v>0</v>
      </c>
      <c r="H36" s="270">
        <v>0</v>
      </c>
      <c r="I36" s="269">
        <v>2839499.37</v>
      </c>
      <c r="J36" s="277">
        <v>0</v>
      </c>
      <c r="K36" s="271">
        <v>2839499.37</v>
      </c>
      <c r="L36" s="116"/>
      <c r="M36" s="117"/>
      <c r="N36" s="116"/>
      <c r="O36" s="116"/>
      <c r="P36" s="116"/>
      <c r="Q36" s="116"/>
    </row>
    <row r="37" spans="1:17" s="7" customFormat="1" ht="15.95" customHeight="1" x14ac:dyDescent="0.2">
      <c r="A37" s="113">
        <v>14</v>
      </c>
      <c r="B37" s="146" t="s">
        <v>29</v>
      </c>
      <c r="C37" s="266">
        <v>44719310.290000007</v>
      </c>
      <c r="D37" s="276">
        <v>-4570250.76</v>
      </c>
      <c r="E37" s="268">
        <v>40149059.530000009</v>
      </c>
      <c r="F37" s="267">
        <v>909500</v>
      </c>
      <c r="G37" s="276">
        <v>-461775.4</v>
      </c>
      <c r="H37" s="267">
        <v>447724.6</v>
      </c>
      <c r="I37" s="266">
        <v>45628810.290000007</v>
      </c>
      <c r="J37" s="276">
        <v>-5032026.16</v>
      </c>
      <c r="K37" s="268">
        <v>40596784.13000001</v>
      </c>
      <c r="L37" s="116"/>
      <c r="M37" s="117"/>
      <c r="N37" s="116"/>
      <c r="O37" s="127"/>
      <c r="P37" s="116"/>
      <c r="Q37" s="116"/>
    </row>
    <row r="38" spans="1:17" s="7" customFormat="1" ht="15.95" customHeight="1" x14ac:dyDescent="0.2">
      <c r="A38" s="141"/>
      <c r="B38" s="112" t="s">
        <v>34</v>
      </c>
      <c r="C38" s="269">
        <v>4054126.0599999996</v>
      </c>
      <c r="D38" s="277">
        <v>-849766</v>
      </c>
      <c r="E38" s="271">
        <v>3204360.0599999996</v>
      </c>
      <c r="F38" s="270">
        <v>46600</v>
      </c>
      <c r="G38" s="277">
        <v>0</v>
      </c>
      <c r="H38" s="270">
        <v>46600</v>
      </c>
      <c r="I38" s="269">
        <v>4100726.0599999996</v>
      </c>
      <c r="J38" s="277">
        <v>-849766</v>
      </c>
      <c r="K38" s="271">
        <v>3250960.0599999996</v>
      </c>
      <c r="L38" s="116"/>
      <c r="M38" s="117"/>
      <c r="N38" s="116"/>
      <c r="O38" s="130"/>
      <c r="P38" s="116"/>
      <c r="Q38" s="116"/>
    </row>
    <row r="39" spans="1:17" s="7" customFormat="1" ht="15.95" customHeight="1" x14ac:dyDescent="0.2">
      <c r="A39" s="113">
        <v>15</v>
      </c>
      <c r="B39" s="146" t="s">
        <v>30</v>
      </c>
      <c r="C39" s="266">
        <v>93997352.720000014</v>
      </c>
      <c r="D39" s="276">
        <v>-5488168.46</v>
      </c>
      <c r="E39" s="268">
        <v>88509184.26000002</v>
      </c>
      <c r="F39" s="267">
        <v>1983491</v>
      </c>
      <c r="G39" s="276">
        <v>-1114106.98</v>
      </c>
      <c r="H39" s="267">
        <v>869384.02</v>
      </c>
      <c r="I39" s="266">
        <v>95980843.720000014</v>
      </c>
      <c r="J39" s="276">
        <v>-6602275.4399999995</v>
      </c>
      <c r="K39" s="268">
        <v>89378568.280000016</v>
      </c>
      <c r="L39" s="116"/>
      <c r="M39" s="117"/>
      <c r="N39" s="116"/>
      <c r="O39" s="128"/>
      <c r="P39" s="116"/>
      <c r="Q39" s="116"/>
    </row>
    <row r="40" spans="1:17" s="7" customFormat="1" ht="15.95" customHeight="1" thickBot="1" x14ac:dyDescent="0.25">
      <c r="A40" s="113"/>
      <c r="B40" s="132" t="s">
        <v>34</v>
      </c>
      <c r="C40" s="260">
        <v>3142500.92</v>
      </c>
      <c r="D40" s="263">
        <v>0</v>
      </c>
      <c r="E40" s="261">
        <v>3142500.92</v>
      </c>
      <c r="F40" s="265">
        <v>89534</v>
      </c>
      <c r="G40" s="263">
        <v>0</v>
      </c>
      <c r="H40" s="265">
        <v>89534</v>
      </c>
      <c r="I40" s="260">
        <v>3232034.92</v>
      </c>
      <c r="J40" s="263">
        <v>0</v>
      </c>
      <c r="K40" s="261">
        <v>3232034.92</v>
      </c>
      <c r="L40" s="116"/>
      <c r="M40" s="117"/>
      <c r="N40" s="116"/>
      <c r="O40" s="129"/>
      <c r="P40" s="116"/>
      <c r="Q40" s="116"/>
    </row>
    <row r="41" spans="1:17" ht="15.95" customHeight="1" thickTop="1" x14ac:dyDescent="0.2">
      <c r="A41" s="133"/>
      <c r="B41" s="134" t="s">
        <v>131</v>
      </c>
      <c r="C41" s="272">
        <v>1095289446.3800001</v>
      </c>
      <c r="D41" s="278">
        <v>-58672443.590000004</v>
      </c>
      <c r="E41" s="273">
        <v>1036617002.7899997</v>
      </c>
      <c r="F41" s="272">
        <v>27420501.619999997</v>
      </c>
      <c r="G41" s="278">
        <v>-13336256.560000001</v>
      </c>
      <c r="H41" s="273">
        <v>14084245.059999999</v>
      </c>
      <c r="I41" s="272">
        <v>1122709948</v>
      </c>
      <c r="J41" s="278">
        <v>-72008700.149999991</v>
      </c>
      <c r="K41" s="273">
        <v>1050701247.85</v>
      </c>
      <c r="M41" s="110"/>
    </row>
    <row r="42" spans="1:17" ht="15.95" customHeight="1" thickBot="1" x14ac:dyDescent="0.25">
      <c r="A42" s="118"/>
      <c r="B42" s="131" t="s">
        <v>34</v>
      </c>
      <c r="C42" s="274">
        <v>43963986.800000004</v>
      </c>
      <c r="D42" s="279">
        <v>-849766</v>
      </c>
      <c r="E42" s="275">
        <v>43114220.800000004</v>
      </c>
      <c r="F42" s="274">
        <v>997602</v>
      </c>
      <c r="G42" s="279">
        <v>0</v>
      </c>
      <c r="H42" s="275">
        <v>997602</v>
      </c>
      <c r="I42" s="274">
        <v>44961588.800000004</v>
      </c>
      <c r="J42" s="279">
        <v>-849766</v>
      </c>
      <c r="K42" s="275">
        <v>44111822.800000004</v>
      </c>
      <c r="M42" s="110"/>
    </row>
    <row r="48" spans="1:17" x14ac:dyDescent="0.2">
      <c r="J48" s="4"/>
    </row>
  </sheetData>
  <mergeCells count="3">
    <mergeCell ref="C9:E9"/>
    <mergeCell ref="F9:H9"/>
    <mergeCell ref="I9:K9"/>
  </mergeCells>
  <pageMargins left="0.31496062992125984" right="0" top="0.39370078740157483" bottom="0" header="0.31496062992125984" footer="0.31496062992125984"/>
  <pageSetup paperSize="9" scale="85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showGridLines="0" workbookViewId="0">
      <selection activeCell="K3" sqref="K3"/>
    </sheetView>
  </sheetViews>
  <sheetFormatPr baseColWidth="10" defaultColWidth="11.42578125" defaultRowHeight="12.75" x14ac:dyDescent="0.2"/>
  <cols>
    <col min="1" max="1" width="4.28515625" style="208" customWidth="1"/>
    <col min="2" max="2" width="21.140625" style="208" customWidth="1"/>
    <col min="3" max="13" width="11" style="208" customWidth="1"/>
    <col min="14" max="16" width="11.42578125" style="208"/>
    <col min="17" max="16384" width="11.42578125" style="2"/>
  </cols>
  <sheetData>
    <row r="2" spans="1:16" ht="12.75" customHeight="1" x14ac:dyDescent="0.2">
      <c r="A2" s="1" t="s">
        <v>13</v>
      </c>
    </row>
    <row r="3" spans="1:16" ht="12.75" customHeight="1" x14ac:dyDescent="0.2">
      <c r="A3" s="1"/>
    </row>
    <row r="4" spans="1:16" ht="12.75" customHeight="1" x14ac:dyDescent="0.2">
      <c r="A4" s="1" t="str">
        <f>A8</f>
        <v>Tabell 4-1-C  Økonomisk sosialhjelp - brutto stønad (bidrag og lån) til klienter - regnskapsført for perioden 01.01.-31.12.2014</v>
      </c>
    </row>
    <row r="5" spans="1:16" ht="12.75" customHeight="1" x14ac:dyDescent="0.2">
      <c r="A5" s="1"/>
    </row>
    <row r="6" spans="1:16" ht="12.75" customHeight="1" x14ac:dyDescent="0.2">
      <c r="A6" s="1"/>
    </row>
    <row r="7" spans="1:16" ht="12.75" customHeight="1" x14ac:dyDescent="0.2">
      <c r="A7" s="1"/>
    </row>
    <row r="8" spans="1:16" ht="34.5" customHeight="1" thickBot="1" x14ac:dyDescent="0.25">
      <c r="A8" s="138" t="s">
        <v>134</v>
      </c>
      <c r="B8" s="139"/>
      <c r="C8" s="139"/>
      <c r="D8" s="139"/>
      <c r="E8" s="139"/>
      <c r="F8" s="139"/>
      <c r="I8" s="140"/>
    </row>
    <row r="9" spans="1:16" s="3" customFormat="1" ht="18" customHeight="1" x14ac:dyDescent="0.25">
      <c r="A9" s="156"/>
      <c r="B9" s="155"/>
      <c r="C9" s="426" t="s">
        <v>35</v>
      </c>
      <c r="D9" s="427"/>
      <c r="E9" s="427"/>
      <c r="F9" s="427"/>
      <c r="G9" s="427"/>
      <c r="H9" s="427"/>
      <c r="I9" s="427"/>
      <c r="J9" s="427"/>
      <c r="K9" s="428" t="s">
        <v>33</v>
      </c>
      <c r="L9" s="430" t="s">
        <v>32</v>
      </c>
      <c r="M9" s="430" t="s">
        <v>37</v>
      </c>
      <c r="N9" s="140"/>
      <c r="O9" s="140"/>
      <c r="P9" s="140"/>
    </row>
    <row r="10" spans="1:16" s="3" customFormat="1" ht="45.75" customHeight="1" thickBot="1" x14ac:dyDescent="0.25">
      <c r="A10" s="153" t="s">
        <v>14</v>
      </c>
      <c r="B10" s="154" t="s">
        <v>15</v>
      </c>
      <c r="C10" s="150" t="s">
        <v>2</v>
      </c>
      <c r="D10" s="151" t="s">
        <v>4</v>
      </c>
      <c r="E10" s="151" t="s">
        <v>113</v>
      </c>
      <c r="F10" s="151" t="s">
        <v>9</v>
      </c>
      <c r="G10" s="151" t="s">
        <v>10</v>
      </c>
      <c r="H10" s="151" t="s">
        <v>0</v>
      </c>
      <c r="I10" s="151" t="s">
        <v>3</v>
      </c>
      <c r="J10" s="152" t="s">
        <v>1</v>
      </c>
      <c r="K10" s="429"/>
      <c r="L10" s="431"/>
      <c r="M10" s="432"/>
      <c r="N10" s="140"/>
      <c r="O10" s="140"/>
      <c r="P10" s="140"/>
    </row>
    <row r="11" spans="1:16" ht="15.95" customHeight="1" x14ac:dyDescent="0.25">
      <c r="A11" s="141">
        <v>1</v>
      </c>
      <c r="B11" s="142" t="s">
        <v>16</v>
      </c>
      <c r="C11" s="280">
        <v>51492428.140000001</v>
      </c>
      <c r="D11" s="281">
        <v>94279808.979999989</v>
      </c>
      <c r="E11" s="281">
        <v>7553651.75</v>
      </c>
      <c r="F11" s="281">
        <v>2730333.75</v>
      </c>
      <c r="G11" s="281">
        <v>254074.49</v>
      </c>
      <c r="H11" s="281">
        <v>5260480.51</v>
      </c>
      <c r="I11" s="286">
        <v>5293246.2</v>
      </c>
      <c r="J11" s="287">
        <v>0</v>
      </c>
      <c r="K11" s="288">
        <v>166864023.81999999</v>
      </c>
      <c r="L11" s="289">
        <v>3654335.93</v>
      </c>
      <c r="M11" s="289">
        <v>170518359.75</v>
      </c>
      <c r="O11" s="110"/>
      <c r="P11" s="110"/>
    </row>
    <row r="12" spans="1:16" ht="15.95" customHeight="1" x14ac:dyDescent="0.2">
      <c r="A12" s="143">
        <v>2</v>
      </c>
      <c r="B12" s="144" t="s">
        <v>17</v>
      </c>
      <c r="C12" s="282">
        <v>40336174.759999998</v>
      </c>
      <c r="D12" s="283">
        <v>70770747.909999996</v>
      </c>
      <c r="E12" s="283">
        <v>2201581</v>
      </c>
      <c r="F12" s="283">
        <v>2812129.79</v>
      </c>
      <c r="G12" s="283">
        <v>165048.29999999999</v>
      </c>
      <c r="H12" s="283">
        <v>6928619.3599999994</v>
      </c>
      <c r="I12" s="290">
        <v>20003023.780000001</v>
      </c>
      <c r="J12" s="291">
        <v>43910.99</v>
      </c>
      <c r="K12" s="292">
        <v>143261235.88999999</v>
      </c>
      <c r="L12" s="293">
        <v>3454174.05</v>
      </c>
      <c r="M12" s="293">
        <v>146715409.94</v>
      </c>
      <c r="O12" s="110"/>
      <c r="P12" s="110"/>
    </row>
    <row r="13" spans="1:16" ht="15.95" customHeight="1" x14ac:dyDescent="0.25">
      <c r="A13" s="143">
        <v>3</v>
      </c>
      <c r="B13" s="144" t="s">
        <v>18</v>
      </c>
      <c r="C13" s="282">
        <v>25459582.720000003</v>
      </c>
      <c r="D13" s="283">
        <v>48307640.049999997</v>
      </c>
      <c r="E13" s="283">
        <v>1999675</v>
      </c>
      <c r="F13" s="283">
        <v>2424826.2799999998</v>
      </c>
      <c r="G13" s="283">
        <v>169970.55</v>
      </c>
      <c r="H13" s="283">
        <v>2759041.7399999998</v>
      </c>
      <c r="I13" s="290">
        <v>3730566.49</v>
      </c>
      <c r="J13" s="291">
        <v>158675.9</v>
      </c>
      <c r="K13" s="292">
        <v>85009978.729999989</v>
      </c>
      <c r="L13" s="293">
        <v>1728644.54</v>
      </c>
      <c r="M13" s="293">
        <v>86738623.269999996</v>
      </c>
      <c r="O13" s="110"/>
      <c r="P13" s="110"/>
    </row>
    <row r="14" spans="1:16" ht="15.95" customHeight="1" x14ac:dyDescent="0.25">
      <c r="A14" s="143">
        <v>4</v>
      </c>
      <c r="B14" s="144" t="s">
        <v>19</v>
      </c>
      <c r="C14" s="282">
        <v>19174921.870000001</v>
      </c>
      <c r="D14" s="283">
        <v>32526544.470000003</v>
      </c>
      <c r="E14" s="283">
        <v>1151664.23</v>
      </c>
      <c r="F14" s="283">
        <v>1263876.95</v>
      </c>
      <c r="G14" s="283">
        <v>41477.19</v>
      </c>
      <c r="H14" s="283">
        <v>1043819.95</v>
      </c>
      <c r="I14" s="290">
        <v>2556913.79</v>
      </c>
      <c r="J14" s="291">
        <v>195327.28</v>
      </c>
      <c r="K14" s="292">
        <v>57954545.730000004</v>
      </c>
      <c r="L14" s="293">
        <v>2312738.14</v>
      </c>
      <c r="M14" s="293">
        <v>60267283.870000005</v>
      </c>
      <c r="O14" s="110"/>
      <c r="P14" s="110"/>
    </row>
    <row r="15" spans="1:16" ht="15.95" customHeight="1" x14ac:dyDescent="0.25">
      <c r="A15" s="143">
        <v>5</v>
      </c>
      <c r="B15" s="144" t="s">
        <v>20</v>
      </c>
      <c r="C15" s="282">
        <v>21847764.670000002</v>
      </c>
      <c r="D15" s="283">
        <v>41495045.740000002</v>
      </c>
      <c r="E15" s="283">
        <v>1811482.86</v>
      </c>
      <c r="F15" s="283">
        <v>1394870.1199999999</v>
      </c>
      <c r="G15" s="283">
        <v>93844.85</v>
      </c>
      <c r="H15" s="283">
        <v>1817516.8499999999</v>
      </c>
      <c r="I15" s="290">
        <v>1903828.21</v>
      </c>
      <c r="J15" s="291">
        <v>33396.699999999997</v>
      </c>
      <c r="K15" s="292">
        <v>70397750</v>
      </c>
      <c r="L15" s="293">
        <v>2970101.99</v>
      </c>
      <c r="M15" s="293">
        <v>73367851.989999995</v>
      </c>
      <c r="O15" s="110"/>
      <c r="P15" s="110"/>
    </row>
    <row r="16" spans="1:16" ht="15.95" customHeight="1" x14ac:dyDescent="0.25">
      <c r="A16" s="143">
        <v>6</v>
      </c>
      <c r="B16" s="144" t="s">
        <v>21</v>
      </c>
      <c r="C16" s="282">
        <v>5521373.9700000007</v>
      </c>
      <c r="D16" s="283">
        <v>9610962.3900000006</v>
      </c>
      <c r="E16" s="283">
        <v>871646.08</v>
      </c>
      <c r="F16" s="283">
        <v>491400.68</v>
      </c>
      <c r="G16" s="283">
        <v>14490</v>
      </c>
      <c r="H16" s="283">
        <v>558684.51</v>
      </c>
      <c r="I16" s="290">
        <v>621229.26</v>
      </c>
      <c r="J16" s="291">
        <v>0</v>
      </c>
      <c r="K16" s="292">
        <v>17689786.890000004</v>
      </c>
      <c r="L16" s="293">
        <v>877466.25</v>
      </c>
      <c r="M16" s="293">
        <v>18567253.140000004</v>
      </c>
      <c r="O16" s="110"/>
      <c r="P16" s="110"/>
    </row>
    <row r="17" spans="1:18" ht="15.95" customHeight="1" x14ac:dyDescent="0.25">
      <c r="A17" s="143">
        <v>7</v>
      </c>
      <c r="B17" s="144" t="s">
        <v>22</v>
      </c>
      <c r="C17" s="282">
        <v>9140979.4199999999</v>
      </c>
      <c r="D17" s="283">
        <v>13998323.49</v>
      </c>
      <c r="E17" s="283">
        <v>240625</v>
      </c>
      <c r="F17" s="283">
        <v>633118</v>
      </c>
      <c r="G17" s="283">
        <v>1740</v>
      </c>
      <c r="H17" s="283">
        <v>775955.29</v>
      </c>
      <c r="I17" s="290">
        <v>675667</v>
      </c>
      <c r="J17" s="291">
        <v>0</v>
      </c>
      <c r="K17" s="292">
        <v>25466408.199999999</v>
      </c>
      <c r="L17" s="293">
        <v>812948</v>
      </c>
      <c r="M17" s="293">
        <v>26279356.199999999</v>
      </c>
      <c r="O17" s="110"/>
      <c r="P17" s="110"/>
      <c r="R17" s="2" t="s">
        <v>36</v>
      </c>
    </row>
    <row r="18" spans="1:18" ht="15.95" customHeight="1" x14ac:dyDescent="0.25">
      <c r="A18" s="143">
        <v>8</v>
      </c>
      <c r="B18" s="144" t="s">
        <v>23</v>
      </c>
      <c r="C18" s="282">
        <v>11578507.879999999</v>
      </c>
      <c r="D18" s="283">
        <v>19538074.879999999</v>
      </c>
      <c r="E18" s="283">
        <v>458825</v>
      </c>
      <c r="F18" s="283">
        <v>1591706.28</v>
      </c>
      <c r="G18" s="283">
        <v>32101</v>
      </c>
      <c r="H18" s="283">
        <v>1568865.54</v>
      </c>
      <c r="I18" s="290">
        <v>1150169.6600000001</v>
      </c>
      <c r="J18" s="291">
        <v>5166</v>
      </c>
      <c r="K18" s="292">
        <v>35923416.239999995</v>
      </c>
      <c r="L18" s="293">
        <v>1003858</v>
      </c>
      <c r="M18" s="293">
        <v>36927274.239999995</v>
      </c>
      <c r="O18" s="110"/>
      <c r="P18" s="110"/>
    </row>
    <row r="19" spans="1:18" ht="15.95" customHeight="1" x14ac:dyDescent="0.25">
      <c r="A19" s="143">
        <v>9</v>
      </c>
      <c r="B19" s="144" t="s">
        <v>24</v>
      </c>
      <c r="C19" s="282">
        <v>23909914.829999998</v>
      </c>
      <c r="D19" s="283">
        <v>43463147.82</v>
      </c>
      <c r="E19" s="283">
        <v>2625476</v>
      </c>
      <c r="F19" s="283">
        <v>1191325.3</v>
      </c>
      <c r="G19" s="283">
        <v>108794</v>
      </c>
      <c r="H19" s="283">
        <v>1202610.5900000001</v>
      </c>
      <c r="I19" s="290">
        <v>3354082.68</v>
      </c>
      <c r="J19" s="291">
        <v>0</v>
      </c>
      <c r="K19" s="292">
        <v>75855351.220000014</v>
      </c>
      <c r="L19" s="293">
        <v>921701</v>
      </c>
      <c r="M19" s="293">
        <v>76777052.220000014</v>
      </c>
      <c r="O19" s="110"/>
      <c r="P19" s="110"/>
    </row>
    <row r="20" spans="1:18" ht="15.95" customHeight="1" x14ac:dyDescent="0.25">
      <c r="A20" s="143">
        <v>10</v>
      </c>
      <c r="B20" s="144" t="s">
        <v>25</v>
      </c>
      <c r="C20" s="282">
        <v>23426982.060000002</v>
      </c>
      <c r="D20" s="283">
        <v>33402170.27</v>
      </c>
      <c r="E20" s="283">
        <v>3385600.63</v>
      </c>
      <c r="F20" s="283">
        <v>1039943.92</v>
      </c>
      <c r="G20" s="283">
        <v>690910.14</v>
      </c>
      <c r="H20" s="283">
        <v>1458639.47</v>
      </c>
      <c r="I20" s="290">
        <v>5269705.49</v>
      </c>
      <c r="J20" s="291">
        <v>0</v>
      </c>
      <c r="K20" s="292">
        <v>68673951.980000004</v>
      </c>
      <c r="L20" s="293">
        <v>2457304.6799999997</v>
      </c>
      <c r="M20" s="293">
        <v>71131256.659999996</v>
      </c>
      <c r="O20" s="110"/>
      <c r="P20" s="110"/>
    </row>
    <row r="21" spans="1:18" ht="15.95" customHeight="1" x14ac:dyDescent="0.25">
      <c r="A21" s="143">
        <v>11</v>
      </c>
      <c r="B21" s="144" t="s">
        <v>26</v>
      </c>
      <c r="C21" s="282">
        <v>23319871.800000001</v>
      </c>
      <c r="D21" s="283">
        <v>44943539.960000001</v>
      </c>
      <c r="E21" s="283">
        <v>2064692.27</v>
      </c>
      <c r="F21" s="283">
        <v>1104303.1499999999</v>
      </c>
      <c r="G21" s="283">
        <v>501650.75</v>
      </c>
      <c r="H21" s="283">
        <v>1094154.3999999999</v>
      </c>
      <c r="I21" s="290">
        <v>2242414.4900000002</v>
      </c>
      <c r="J21" s="291">
        <v>58957</v>
      </c>
      <c r="K21" s="292">
        <v>75329583.820000008</v>
      </c>
      <c r="L21" s="293">
        <v>722678.8</v>
      </c>
      <c r="M21" s="293">
        <v>76052262.620000005</v>
      </c>
      <c r="O21" s="110"/>
      <c r="P21" s="110"/>
    </row>
    <row r="22" spans="1:18" ht="15.95" customHeight="1" x14ac:dyDescent="0.25">
      <c r="A22" s="143">
        <v>12</v>
      </c>
      <c r="B22" s="144" t="s">
        <v>27</v>
      </c>
      <c r="C22" s="282">
        <v>21585240.170000002</v>
      </c>
      <c r="D22" s="283">
        <v>43010909.339999996</v>
      </c>
      <c r="E22" s="283">
        <v>221280</v>
      </c>
      <c r="F22" s="283">
        <v>2036511.34</v>
      </c>
      <c r="G22" s="283">
        <v>521486.55</v>
      </c>
      <c r="H22" s="283">
        <v>1560751.14</v>
      </c>
      <c r="I22" s="290">
        <v>2943290.36</v>
      </c>
      <c r="J22" s="291">
        <v>0</v>
      </c>
      <c r="K22" s="292">
        <v>71879468.900000006</v>
      </c>
      <c r="L22" s="293">
        <v>2138699.5</v>
      </c>
      <c r="M22" s="293">
        <v>74018168.400000006</v>
      </c>
      <c r="O22" s="110"/>
      <c r="P22" s="110"/>
    </row>
    <row r="23" spans="1:18" ht="15.95" customHeight="1" x14ac:dyDescent="0.2">
      <c r="A23" s="143">
        <v>13</v>
      </c>
      <c r="B23" s="144" t="s">
        <v>28</v>
      </c>
      <c r="C23" s="282">
        <v>17650865.210000001</v>
      </c>
      <c r="D23" s="283">
        <v>27685240.5</v>
      </c>
      <c r="E23" s="283">
        <v>1441650</v>
      </c>
      <c r="F23" s="283">
        <v>1102523.1000000001</v>
      </c>
      <c r="G23" s="283">
        <v>189247.34</v>
      </c>
      <c r="H23" s="283">
        <v>2032506.05</v>
      </c>
      <c r="I23" s="290">
        <v>4232327.8599999994</v>
      </c>
      <c r="J23" s="291">
        <v>0</v>
      </c>
      <c r="K23" s="292">
        <v>54334360.060000002</v>
      </c>
      <c r="L23" s="293">
        <v>1472859.74</v>
      </c>
      <c r="M23" s="293">
        <v>55807219.800000004</v>
      </c>
      <c r="O23" s="110"/>
      <c r="P23" s="110"/>
    </row>
    <row r="24" spans="1:18" ht="15.95" customHeight="1" x14ac:dyDescent="0.25">
      <c r="A24" s="143">
        <v>14</v>
      </c>
      <c r="B24" s="144" t="s">
        <v>29</v>
      </c>
      <c r="C24" s="282">
        <v>16248107.58</v>
      </c>
      <c r="D24" s="283">
        <v>23194974.300000001</v>
      </c>
      <c r="E24" s="283">
        <v>1550224</v>
      </c>
      <c r="F24" s="283">
        <v>880148.83</v>
      </c>
      <c r="G24" s="283">
        <v>158286.21</v>
      </c>
      <c r="H24" s="283">
        <v>1178357.72</v>
      </c>
      <c r="I24" s="290">
        <v>1207508.05</v>
      </c>
      <c r="J24" s="291">
        <v>24600</v>
      </c>
      <c r="K24" s="292">
        <v>44442206.689999998</v>
      </c>
      <c r="L24" s="293">
        <v>909500</v>
      </c>
      <c r="M24" s="293">
        <v>45351706.689999998</v>
      </c>
      <c r="O24" s="110"/>
      <c r="P24" s="110"/>
    </row>
    <row r="25" spans="1:18" ht="15.95" customHeight="1" thickBot="1" x14ac:dyDescent="0.25">
      <c r="A25" s="145">
        <v>15</v>
      </c>
      <c r="B25" s="146" t="s">
        <v>30</v>
      </c>
      <c r="C25" s="284">
        <v>28166703.59</v>
      </c>
      <c r="D25" s="285">
        <v>53575816.439999998</v>
      </c>
      <c r="E25" s="285">
        <v>2914215</v>
      </c>
      <c r="F25" s="285">
        <v>2317441</v>
      </c>
      <c r="G25" s="285">
        <v>885719.9</v>
      </c>
      <c r="H25" s="285">
        <v>1836121.06</v>
      </c>
      <c r="I25" s="294">
        <v>3315488.86</v>
      </c>
      <c r="J25" s="295">
        <v>12959</v>
      </c>
      <c r="K25" s="296">
        <v>93024464.850000009</v>
      </c>
      <c r="L25" s="297">
        <v>1983491</v>
      </c>
      <c r="M25" s="297">
        <v>95007955.850000009</v>
      </c>
      <c r="O25" s="110"/>
      <c r="P25" s="110"/>
    </row>
    <row r="26" spans="1:18" s="140" customFormat="1" ht="15.95" customHeight="1" x14ac:dyDescent="0.25">
      <c r="A26" s="171"/>
      <c r="B26" s="400" t="s">
        <v>131</v>
      </c>
      <c r="C26" s="298">
        <v>338859418.66999996</v>
      </c>
      <c r="D26" s="299">
        <v>599802946.53999996</v>
      </c>
      <c r="E26" s="300">
        <v>30492288.82</v>
      </c>
      <c r="F26" s="300">
        <v>23014458.489999998</v>
      </c>
      <c r="G26" s="300">
        <v>3828841.2699999996</v>
      </c>
      <c r="H26" s="300">
        <v>31076124.179999996</v>
      </c>
      <c r="I26" s="300">
        <v>58499462.18</v>
      </c>
      <c r="J26" s="300">
        <v>532992.87</v>
      </c>
      <c r="K26" s="301">
        <v>1086106533.02</v>
      </c>
      <c r="L26" s="302">
        <v>27420501.619999997</v>
      </c>
      <c r="M26" s="302">
        <v>1113527034.6399999</v>
      </c>
      <c r="N26" s="208"/>
      <c r="O26" s="110"/>
      <c r="P26" s="110"/>
    </row>
    <row r="27" spans="1:18" s="8" customFormat="1" ht="15.95" customHeight="1" x14ac:dyDescent="0.25">
      <c r="A27" s="164"/>
      <c r="B27" s="165" t="s">
        <v>129</v>
      </c>
      <c r="C27" s="166">
        <v>217777641.42000005</v>
      </c>
      <c r="D27" s="167">
        <v>388812004.37</v>
      </c>
      <c r="E27" s="168">
        <v>18701015.469999999</v>
      </c>
      <c r="F27" s="168">
        <v>14807936.240000002</v>
      </c>
      <c r="G27" s="168">
        <v>2342395.2999999998</v>
      </c>
      <c r="H27" s="168">
        <v>18306329.669999994</v>
      </c>
      <c r="I27" s="168">
        <v>36907401.279999994</v>
      </c>
      <c r="J27" s="168">
        <v>22988.73</v>
      </c>
      <c r="K27" s="169">
        <v>697677712.48000002</v>
      </c>
      <c r="L27" s="170">
        <v>17328216.960000001</v>
      </c>
      <c r="M27" s="170">
        <v>715005929.44000006</v>
      </c>
      <c r="N27" s="208"/>
      <c r="O27" s="110"/>
      <c r="P27" s="110"/>
    </row>
    <row r="28" spans="1:18" s="140" customFormat="1" ht="15.95" customHeight="1" thickBot="1" x14ac:dyDescent="0.3">
      <c r="A28" s="157"/>
      <c r="B28" s="158" t="s">
        <v>141</v>
      </c>
      <c r="C28" s="159">
        <v>80659334.349999994</v>
      </c>
      <c r="D28" s="160">
        <v>146869925.71999997</v>
      </c>
      <c r="E28" s="161">
        <v>7653940.959999999</v>
      </c>
      <c r="F28" s="161">
        <v>5482735.0800000001</v>
      </c>
      <c r="G28" s="161">
        <v>767200.52999999991</v>
      </c>
      <c r="H28" s="161">
        <v>7464634.209999999</v>
      </c>
      <c r="I28" s="161">
        <v>12084267.709999999</v>
      </c>
      <c r="J28" s="161">
        <v>2000</v>
      </c>
      <c r="K28" s="162">
        <v>260984038.55999997</v>
      </c>
      <c r="L28" s="163">
        <v>6738490.7999999998</v>
      </c>
      <c r="M28" s="163">
        <v>267722529.35999998</v>
      </c>
      <c r="N28" s="8"/>
      <c r="O28" s="110"/>
      <c r="P28" s="110"/>
    </row>
    <row r="29" spans="1:18" s="8" customFormat="1" ht="15.95" customHeight="1" x14ac:dyDescent="0.25">
      <c r="A29" s="171"/>
      <c r="B29" s="401" t="s">
        <v>121</v>
      </c>
      <c r="C29" s="312">
        <v>301696086.23000002</v>
      </c>
      <c r="D29" s="313">
        <v>533538908.82000005</v>
      </c>
      <c r="E29" s="314">
        <v>30718097.670000002</v>
      </c>
      <c r="F29" s="314">
        <v>20282189.409999996</v>
      </c>
      <c r="G29" s="314">
        <v>3051918.37</v>
      </c>
      <c r="H29" s="314">
        <v>30867001.91</v>
      </c>
      <c r="I29" s="314">
        <v>47067678.480000012</v>
      </c>
      <c r="J29" s="314">
        <v>401243.64</v>
      </c>
      <c r="K29" s="315">
        <v>967623124.53000009</v>
      </c>
      <c r="L29" s="316">
        <v>25967229.68</v>
      </c>
      <c r="M29" s="316">
        <v>993590354.20999992</v>
      </c>
      <c r="N29" s="208"/>
      <c r="O29" s="110"/>
      <c r="P29" s="110"/>
    </row>
    <row r="30" spans="1:18" ht="15.95" customHeight="1" x14ac:dyDescent="0.25">
      <c r="A30" s="164"/>
      <c r="B30" s="165" t="s">
        <v>115</v>
      </c>
      <c r="C30" s="166">
        <v>195505611.50999999</v>
      </c>
      <c r="D30" s="167">
        <v>348572677.53000003</v>
      </c>
      <c r="E30" s="168">
        <v>20331897.5</v>
      </c>
      <c r="F30" s="168">
        <v>13405427.310000001</v>
      </c>
      <c r="G30" s="168">
        <v>1926652.9700000002</v>
      </c>
      <c r="H30" s="168">
        <v>18501090.769999996</v>
      </c>
      <c r="I30" s="168">
        <v>28951981.530000001</v>
      </c>
      <c r="J30" s="168">
        <v>51839.77</v>
      </c>
      <c r="K30" s="169">
        <v>627247178.88999999</v>
      </c>
      <c r="L30" s="170">
        <v>17685015.560000002</v>
      </c>
      <c r="M30" s="170">
        <v>644932194.44999993</v>
      </c>
      <c r="O30" s="110"/>
      <c r="P30" s="110"/>
    </row>
    <row r="31" spans="1:18" ht="15.95" customHeight="1" thickBot="1" x14ac:dyDescent="0.25">
      <c r="A31" s="157"/>
      <c r="B31" s="158" t="s">
        <v>112</v>
      </c>
      <c r="C31" s="159">
        <v>99490992.25999999</v>
      </c>
      <c r="D31" s="160">
        <v>178435641.58999994</v>
      </c>
      <c r="E31" s="161">
        <v>10394878.800000001</v>
      </c>
      <c r="F31" s="161">
        <v>6450607.5099999998</v>
      </c>
      <c r="G31" s="161">
        <v>825941.29</v>
      </c>
      <c r="H31" s="161">
        <v>9321082.1099999975</v>
      </c>
      <c r="I31" s="161">
        <v>14590360.800000001</v>
      </c>
      <c r="J31" s="161">
        <v>3500</v>
      </c>
      <c r="K31" s="162">
        <v>319513004.36000001</v>
      </c>
      <c r="L31" s="163">
        <v>9177683.1499999985</v>
      </c>
      <c r="M31" s="163">
        <v>328690687.50999999</v>
      </c>
      <c r="O31" s="110"/>
      <c r="P31" s="110"/>
    </row>
    <row r="32" spans="1:18" x14ac:dyDescent="0.2">
      <c r="A32" s="149" t="s">
        <v>31</v>
      </c>
    </row>
    <row r="33" spans="1:11" x14ac:dyDescent="0.2">
      <c r="A33" s="304" t="s">
        <v>44</v>
      </c>
      <c r="B33" s="303"/>
      <c r="C33" s="303"/>
    </row>
    <row r="34" spans="1:11" x14ac:dyDescent="0.2">
      <c r="A34" s="303" t="s">
        <v>45</v>
      </c>
      <c r="B34" s="147"/>
      <c r="C34" s="148"/>
      <c r="D34" s="148"/>
    </row>
    <row r="35" spans="1:11" x14ac:dyDescent="0.2">
      <c r="A35" s="303" t="s">
        <v>46</v>
      </c>
      <c r="B35" s="147"/>
      <c r="C35" s="147"/>
      <c r="D35" s="147"/>
    </row>
    <row r="37" spans="1:11" x14ac:dyDescent="0.2">
      <c r="K37" s="4"/>
    </row>
  </sheetData>
  <mergeCells count="4">
    <mergeCell ref="C9:J9"/>
    <mergeCell ref="K9:K10"/>
    <mergeCell ref="L9:L10"/>
    <mergeCell ref="M9:M10"/>
  </mergeCells>
  <pageMargins left="0" right="0" top="0.78740157480314965" bottom="0.78740157480314965" header="0.31496062992125984" footer="0.31496062992125984"/>
  <pageSetup paperSize="9" scale="98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T39"/>
  <sheetViews>
    <sheetView showGridLines="0" workbookViewId="0">
      <selection activeCell="K3" sqref="K3"/>
    </sheetView>
  </sheetViews>
  <sheetFormatPr baseColWidth="10" defaultColWidth="11.42578125" defaultRowHeight="12" x14ac:dyDescent="0.2"/>
  <cols>
    <col min="1" max="1" width="4.85546875" style="20" customWidth="1"/>
    <col min="2" max="2" width="22" style="11" bestFit="1" customWidth="1"/>
    <col min="3" max="3" width="14.85546875" style="11" customWidth="1"/>
    <col min="4" max="4" width="11.140625" style="11" customWidth="1"/>
    <col min="5" max="5" width="9.7109375" style="11" customWidth="1"/>
    <col min="6" max="6" width="11.85546875" style="11" customWidth="1"/>
    <col min="7" max="7" width="7.85546875" style="11" customWidth="1"/>
    <col min="8" max="8" width="11.7109375" style="11" customWidth="1"/>
    <col min="9" max="9" width="16.42578125" style="11" customWidth="1"/>
    <col min="10" max="10" width="18.28515625" style="12" customWidth="1"/>
    <col min="11" max="11" width="5" style="11" customWidth="1"/>
    <col min="12" max="16384" width="11.42578125" style="11"/>
  </cols>
  <sheetData>
    <row r="1" spans="1:20" x14ac:dyDescent="0.2">
      <c r="A1" s="10" t="s">
        <v>13</v>
      </c>
    </row>
    <row r="2" spans="1:20" x14ac:dyDescent="0.2">
      <c r="A2" s="13"/>
    </row>
    <row r="3" spans="1:20" x14ac:dyDescent="0.2">
      <c r="A3" s="10" t="str">
        <f>A6</f>
        <v>Tabell 4-2 - A - Gjennomsnittlig antall aktive klienter og brutto tilkjent stønad pr. klient pr. mnd. i perioden  31.08-31.12</v>
      </c>
    </row>
    <row r="4" spans="1:20" x14ac:dyDescent="0.2">
      <c r="A4" s="14"/>
    </row>
    <row r="5" spans="1:20" s="16" customFormat="1" ht="17.25" customHeight="1" x14ac:dyDescent="0.2">
      <c r="A5" s="15"/>
      <c r="J5" s="17"/>
    </row>
    <row r="6" spans="1:20" s="16" customFormat="1" ht="21" customHeight="1" thickBot="1" x14ac:dyDescent="0.25">
      <c r="A6" s="193" t="s">
        <v>136</v>
      </c>
      <c r="J6" s="17"/>
    </row>
    <row r="7" spans="1:20" s="16" customFormat="1" ht="20.25" customHeight="1" x14ac:dyDescent="0.2">
      <c r="A7" s="57"/>
      <c r="B7" s="58"/>
      <c r="C7" s="59"/>
      <c r="D7" s="433" t="s">
        <v>49</v>
      </c>
      <c r="E7" s="434"/>
      <c r="F7" s="434"/>
      <c r="G7" s="435"/>
      <c r="H7" s="172"/>
      <c r="I7" s="173" t="s">
        <v>98</v>
      </c>
      <c r="J7" s="174"/>
    </row>
    <row r="8" spans="1:20" s="16" customFormat="1" ht="51.75" thickBot="1" x14ac:dyDescent="0.25">
      <c r="A8" s="175" t="s">
        <v>14</v>
      </c>
      <c r="B8" s="28" t="s">
        <v>15</v>
      </c>
      <c r="C8" s="29" t="s">
        <v>109</v>
      </c>
      <c r="D8" s="51" t="s">
        <v>50</v>
      </c>
      <c r="E8" s="52" t="s">
        <v>51</v>
      </c>
      <c r="F8" s="53" t="s">
        <v>52</v>
      </c>
      <c r="G8" s="53" t="s">
        <v>53</v>
      </c>
      <c r="H8" s="240" t="s">
        <v>102</v>
      </c>
      <c r="I8" s="245" t="s">
        <v>100</v>
      </c>
      <c r="J8" s="207" t="s">
        <v>101</v>
      </c>
    </row>
    <row r="9" spans="1:20" ht="15" customHeight="1" x14ac:dyDescent="0.2">
      <c r="A9" s="176">
        <v>1</v>
      </c>
      <c r="B9" s="21" t="s">
        <v>16</v>
      </c>
      <c r="C9" s="333">
        <v>1228</v>
      </c>
      <c r="D9" s="323">
        <v>8</v>
      </c>
      <c r="E9" s="250">
        <v>126</v>
      </c>
      <c r="F9" s="250">
        <v>17</v>
      </c>
      <c r="G9" s="330">
        <v>1077</v>
      </c>
      <c r="H9" s="251">
        <f>SUM(D9:G9)</f>
        <v>1228</v>
      </c>
      <c r="I9" s="250">
        <v>12593</v>
      </c>
      <c r="J9" s="402">
        <v>102.8</v>
      </c>
    </row>
    <row r="10" spans="1:20" ht="15" customHeight="1" x14ac:dyDescent="0.2">
      <c r="A10" s="177">
        <v>2</v>
      </c>
      <c r="B10" s="22" t="s">
        <v>17</v>
      </c>
      <c r="C10" s="334">
        <v>1011</v>
      </c>
      <c r="D10" s="324">
        <v>17</v>
      </c>
      <c r="E10" s="244">
        <v>130</v>
      </c>
      <c r="F10" s="244">
        <v>39</v>
      </c>
      <c r="G10" s="331">
        <v>825</v>
      </c>
      <c r="H10" s="242">
        <f>SUM(D10:G10)</f>
        <v>1011</v>
      </c>
      <c r="I10" s="244">
        <v>13278</v>
      </c>
      <c r="J10" s="403">
        <v>108.4</v>
      </c>
      <c r="L10" s="252"/>
      <c r="M10" s="252"/>
      <c r="N10" s="253"/>
      <c r="O10" s="253"/>
      <c r="P10" s="253"/>
      <c r="Q10" s="253"/>
      <c r="R10" s="252"/>
      <c r="S10" s="253"/>
    </row>
    <row r="11" spans="1:20" ht="15" customHeight="1" x14ac:dyDescent="0.25">
      <c r="A11" s="177">
        <v>3</v>
      </c>
      <c r="B11" s="22" t="s">
        <v>18</v>
      </c>
      <c r="C11" s="334">
        <v>704</v>
      </c>
      <c r="D11" s="324">
        <v>0</v>
      </c>
      <c r="E11" s="244">
        <v>85</v>
      </c>
      <c r="F11" s="244">
        <v>2</v>
      </c>
      <c r="G11" s="331">
        <v>617</v>
      </c>
      <c r="H11" s="242">
        <f t="shared" ref="H11:H22" si="0">SUM(D11:G11)</f>
        <v>704</v>
      </c>
      <c r="I11" s="244">
        <v>10834</v>
      </c>
      <c r="J11" s="403">
        <v>88.4</v>
      </c>
      <c r="L11" s="257"/>
      <c r="M11" s="257"/>
      <c r="N11" s="257"/>
      <c r="O11" s="257"/>
      <c r="P11" s="257"/>
      <c r="Q11" s="257"/>
      <c r="R11" s="257"/>
      <c r="S11" s="257"/>
      <c r="T11" s="257"/>
    </row>
    <row r="12" spans="1:20" ht="15" customHeight="1" x14ac:dyDescent="0.2">
      <c r="A12" s="177">
        <v>4</v>
      </c>
      <c r="B12" s="22" t="s">
        <v>19</v>
      </c>
      <c r="C12" s="334">
        <v>482</v>
      </c>
      <c r="D12" s="324">
        <v>1</v>
      </c>
      <c r="E12" s="244">
        <v>52</v>
      </c>
      <c r="F12" s="244">
        <v>7</v>
      </c>
      <c r="G12" s="331">
        <v>422</v>
      </c>
      <c r="H12" s="242">
        <f t="shared" si="0"/>
        <v>482</v>
      </c>
      <c r="I12" s="244">
        <v>10525</v>
      </c>
      <c r="J12" s="403">
        <v>85.9</v>
      </c>
      <c r="L12" s="246"/>
      <c r="M12" s="246"/>
      <c r="N12" s="248"/>
      <c r="O12" s="248"/>
      <c r="P12" s="248"/>
      <c r="Q12" s="248"/>
      <c r="R12" s="247"/>
      <c r="S12" s="248"/>
    </row>
    <row r="13" spans="1:20" ht="15" customHeight="1" x14ac:dyDescent="0.2">
      <c r="A13" s="177">
        <v>5</v>
      </c>
      <c r="B13" s="22" t="s">
        <v>20</v>
      </c>
      <c r="C13" s="334">
        <v>586</v>
      </c>
      <c r="D13" s="324">
        <v>4</v>
      </c>
      <c r="E13" s="244">
        <v>60</v>
      </c>
      <c r="F13" s="244">
        <v>33</v>
      </c>
      <c r="G13" s="331">
        <v>489</v>
      </c>
      <c r="H13" s="242">
        <f t="shared" si="0"/>
        <v>586</v>
      </c>
      <c r="I13" s="244">
        <v>11029</v>
      </c>
      <c r="J13" s="403">
        <v>90</v>
      </c>
      <c r="L13" s="246"/>
      <c r="M13" s="246"/>
      <c r="N13" s="248"/>
      <c r="O13" s="248"/>
      <c r="P13" s="248"/>
      <c r="Q13" s="248"/>
      <c r="R13" s="247"/>
      <c r="S13" s="248"/>
    </row>
    <row r="14" spans="1:20" ht="15" customHeight="1" x14ac:dyDescent="0.2">
      <c r="A14" s="177">
        <v>6</v>
      </c>
      <c r="B14" s="22" t="s">
        <v>21</v>
      </c>
      <c r="C14" s="334">
        <v>138.25</v>
      </c>
      <c r="D14" s="324">
        <v>1.5</v>
      </c>
      <c r="E14" s="244">
        <v>19</v>
      </c>
      <c r="F14" s="244">
        <v>24.25</v>
      </c>
      <c r="G14" s="331">
        <v>93.5</v>
      </c>
      <c r="H14" s="242">
        <f t="shared" si="0"/>
        <v>138.25</v>
      </c>
      <c r="I14" s="244">
        <v>11000</v>
      </c>
      <c r="J14" s="403">
        <v>89.8</v>
      </c>
      <c r="L14" s="246"/>
      <c r="M14" s="246"/>
      <c r="N14" s="248"/>
      <c r="O14" s="248"/>
      <c r="P14" s="248"/>
      <c r="Q14" s="248"/>
      <c r="R14" s="247"/>
      <c r="S14" s="248"/>
    </row>
    <row r="15" spans="1:20" ht="15" customHeight="1" x14ac:dyDescent="0.25">
      <c r="A15" s="177">
        <v>7</v>
      </c>
      <c r="B15" s="22" t="s">
        <v>22</v>
      </c>
      <c r="C15" s="334">
        <v>227</v>
      </c>
      <c r="D15" s="324">
        <v>0</v>
      </c>
      <c r="E15" s="244">
        <v>29</v>
      </c>
      <c r="F15" s="244">
        <v>1</v>
      </c>
      <c r="G15" s="331">
        <v>197</v>
      </c>
      <c r="H15" s="242">
        <f t="shared" si="0"/>
        <v>227</v>
      </c>
      <c r="I15" s="244">
        <v>10880</v>
      </c>
      <c r="J15" s="403">
        <v>88.8</v>
      </c>
      <c r="L15" s="254"/>
      <c r="M15" s="254"/>
      <c r="N15" s="254"/>
      <c r="O15" s="254"/>
      <c r="P15" s="254"/>
      <c r="Q15" s="254"/>
      <c r="R15" s="254"/>
      <c r="S15" s="254"/>
    </row>
    <row r="16" spans="1:20" ht="15" customHeight="1" x14ac:dyDescent="0.2">
      <c r="A16" s="177">
        <v>8</v>
      </c>
      <c r="B16" s="22" t="s">
        <v>23</v>
      </c>
      <c r="C16" s="334">
        <v>331</v>
      </c>
      <c r="D16" s="324">
        <v>11</v>
      </c>
      <c r="E16" s="244">
        <v>31</v>
      </c>
      <c r="F16" s="244">
        <v>43</v>
      </c>
      <c r="G16" s="331">
        <v>246</v>
      </c>
      <c r="H16" s="242">
        <f t="shared" si="0"/>
        <v>331</v>
      </c>
      <c r="I16" s="244">
        <v>10798</v>
      </c>
      <c r="J16" s="403">
        <v>88.1</v>
      </c>
    </row>
    <row r="17" spans="1:19" ht="15" customHeight="1" x14ac:dyDescent="0.25">
      <c r="A17" s="177">
        <v>9</v>
      </c>
      <c r="B17" s="22" t="s">
        <v>24</v>
      </c>
      <c r="C17" s="334">
        <v>523</v>
      </c>
      <c r="D17" s="324">
        <v>1</v>
      </c>
      <c r="E17" s="244">
        <v>49</v>
      </c>
      <c r="F17" s="244">
        <v>13</v>
      </c>
      <c r="G17" s="331">
        <v>460</v>
      </c>
      <c r="H17" s="242">
        <f t="shared" si="0"/>
        <v>523</v>
      </c>
      <c r="I17" s="244">
        <v>13252</v>
      </c>
      <c r="J17" s="403">
        <v>108.2</v>
      </c>
      <c r="L17" s="256"/>
      <c r="M17" s="256"/>
      <c r="N17" s="256"/>
      <c r="O17" s="256"/>
      <c r="P17" s="256"/>
      <c r="Q17" s="256"/>
      <c r="R17" s="256"/>
      <c r="S17" s="256"/>
    </row>
    <row r="18" spans="1:19" ht="15" customHeight="1" x14ac:dyDescent="0.2">
      <c r="A18" s="177">
        <v>10</v>
      </c>
      <c r="B18" s="22" t="s">
        <v>25</v>
      </c>
      <c r="C18" s="334">
        <v>515</v>
      </c>
      <c r="D18" s="324">
        <v>5</v>
      </c>
      <c r="E18" s="244">
        <v>50</v>
      </c>
      <c r="F18" s="244">
        <v>25</v>
      </c>
      <c r="G18" s="331">
        <v>435</v>
      </c>
      <c r="H18" s="242">
        <f t="shared" si="0"/>
        <v>515</v>
      </c>
      <c r="I18" s="244">
        <v>12737</v>
      </c>
      <c r="J18" s="403">
        <v>104</v>
      </c>
    </row>
    <row r="19" spans="1:19" ht="15" customHeight="1" x14ac:dyDescent="0.2">
      <c r="A19" s="177">
        <v>11</v>
      </c>
      <c r="B19" s="22" t="s">
        <v>26</v>
      </c>
      <c r="C19" s="334">
        <v>530</v>
      </c>
      <c r="D19" s="324">
        <v>0</v>
      </c>
      <c r="E19" s="244">
        <v>52</v>
      </c>
      <c r="F19" s="244">
        <v>16</v>
      </c>
      <c r="G19" s="331">
        <v>462</v>
      </c>
      <c r="H19" s="242">
        <f t="shared" si="0"/>
        <v>530</v>
      </c>
      <c r="I19" s="244">
        <v>13092</v>
      </c>
      <c r="J19" s="403">
        <v>106.9</v>
      </c>
    </row>
    <row r="20" spans="1:19" ht="15" customHeight="1" x14ac:dyDescent="0.2">
      <c r="A20" s="177">
        <v>12</v>
      </c>
      <c r="B20" s="22" t="s">
        <v>27</v>
      </c>
      <c r="C20" s="334">
        <v>548</v>
      </c>
      <c r="D20" s="324">
        <v>4</v>
      </c>
      <c r="E20" s="244">
        <v>44</v>
      </c>
      <c r="F20" s="244">
        <v>35</v>
      </c>
      <c r="G20" s="331">
        <v>465</v>
      </c>
      <c r="H20" s="242">
        <f t="shared" si="0"/>
        <v>548</v>
      </c>
      <c r="I20" s="244">
        <v>13345</v>
      </c>
      <c r="J20" s="403">
        <v>108.9</v>
      </c>
    </row>
    <row r="21" spans="1:19" ht="15" customHeight="1" x14ac:dyDescent="0.2">
      <c r="A21" s="177">
        <v>13</v>
      </c>
      <c r="B21" s="22" t="s">
        <v>28</v>
      </c>
      <c r="C21" s="334">
        <v>414</v>
      </c>
      <c r="D21" s="324">
        <v>4</v>
      </c>
      <c r="E21" s="244">
        <v>32</v>
      </c>
      <c r="F21" s="244">
        <v>15</v>
      </c>
      <c r="G21" s="331">
        <v>363</v>
      </c>
      <c r="H21" s="242">
        <f t="shared" si="0"/>
        <v>414</v>
      </c>
      <c r="I21" s="244">
        <v>11761</v>
      </c>
      <c r="J21" s="403">
        <v>96</v>
      </c>
    </row>
    <row r="22" spans="1:19" ht="15" customHeight="1" x14ac:dyDescent="0.2">
      <c r="A22" s="177">
        <v>14</v>
      </c>
      <c r="B22" s="22" t="s">
        <v>29</v>
      </c>
      <c r="C22" s="334">
        <v>345.5</v>
      </c>
      <c r="D22" s="324">
        <v>7.5</v>
      </c>
      <c r="E22" s="244">
        <v>26</v>
      </c>
      <c r="F22" s="244">
        <v>20.75</v>
      </c>
      <c r="G22" s="331">
        <v>291.25</v>
      </c>
      <c r="H22" s="242">
        <f t="shared" si="0"/>
        <v>345.5</v>
      </c>
      <c r="I22" s="244">
        <v>11481</v>
      </c>
      <c r="J22" s="403">
        <v>93.7</v>
      </c>
    </row>
    <row r="23" spans="1:19" ht="15" customHeight="1" thickBot="1" x14ac:dyDescent="0.25">
      <c r="A23" s="178">
        <v>15</v>
      </c>
      <c r="B23" s="23" t="s">
        <v>30</v>
      </c>
      <c r="C23" s="335">
        <v>699</v>
      </c>
      <c r="D23" s="325">
        <v>0</v>
      </c>
      <c r="E23" s="249">
        <v>76</v>
      </c>
      <c r="F23" s="249">
        <v>12</v>
      </c>
      <c r="G23" s="332">
        <v>611</v>
      </c>
      <c r="H23" s="243">
        <f>SUM(D23:G23)</f>
        <v>699</v>
      </c>
      <c r="I23" s="249">
        <v>13250</v>
      </c>
      <c r="J23" s="404">
        <v>108.2</v>
      </c>
    </row>
    <row r="24" spans="1:19" s="18" customFormat="1" ht="15" customHeight="1" x14ac:dyDescent="0.25">
      <c r="A24" s="230"/>
      <c r="B24" s="233" t="s">
        <v>137</v>
      </c>
      <c r="C24" s="326">
        <f t="shared" ref="C24:H24" si="1">SUM(C9:C23)</f>
        <v>8281.75</v>
      </c>
      <c r="D24" s="327">
        <f t="shared" si="1"/>
        <v>64</v>
      </c>
      <c r="E24" s="328">
        <f t="shared" si="1"/>
        <v>861</v>
      </c>
      <c r="F24" s="328">
        <f t="shared" si="1"/>
        <v>303</v>
      </c>
      <c r="G24" s="329">
        <f t="shared" si="1"/>
        <v>7053.75</v>
      </c>
      <c r="H24" s="239">
        <f t="shared" si="1"/>
        <v>8281.75</v>
      </c>
      <c r="I24" s="405">
        <v>12251</v>
      </c>
      <c r="J24" s="241">
        <v>100</v>
      </c>
      <c r="L24" s="347"/>
      <c r="M24" s="347"/>
      <c r="N24" s="347"/>
      <c r="O24" s="347"/>
    </row>
    <row r="25" spans="1:19" s="255" customFormat="1" ht="15" customHeight="1" x14ac:dyDescent="0.2">
      <c r="A25" s="305"/>
      <c r="B25" s="306" t="s">
        <v>130</v>
      </c>
      <c r="C25" s="307">
        <v>7713.05</v>
      </c>
      <c r="D25" s="308">
        <v>48.55</v>
      </c>
      <c r="E25" s="309">
        <v>777.4</v>
      </c>
      <c r="F25" s="309">
        <v>244.45</v>
      </c>
      <c r="G25" s="310">
        <v>6642.65</v>
      </c>
      <c r="H25" s="311">
        <v>7713.05</v>
      </c>
      <c r="I25" s="244">
        <v>11423</v>
      </c>
      <c r="J25" s="206">
        <v>100</v>
      </c>
      <c r="L25" s="348"/>
      <c r="M25" s="348"/>
      <c r="N25" s="348"/>
      <c r="O25" s="348"/>
    </row>
    <row r="26" spans="1:19" s="18" customFormat="1" ht="15" customHeight="1" thickBot="1" x14ac:dyDescent="0.25">
      <c r="A26" s="231"/>
      <c r="B26" s="234" t="s">
        <v>125</v>
      </c>
      <c r="C26" s="236">
        <v>7984.33</v>
      </c>
      <c r="D26" s="235">
        <v>44.33</v>
      </c>
      <c r="E26" s="232">
        <v>735.67</v>
      </c>
      <c r="F26" s="232">
        <v>256.67</v>
      </c>
      <c r="G26" s="237">
        <v>6947.66</v>
      </c>
      <c r="H26" s="238">
        <v>7984.33</v>
      </c>
      <c r="I26" s="332">
        <v>11243</v>
      </c>
      <c r="J26" s="192">
        <v>100</v>
      </c>
    </row>
    <row r="27" spans="1:19" ht="15" customHeight="1" x14ac:dyDescent="0.2">
      <c r="A27" s="202"/>
      <c r="B27" s="203" t="s">
        <v>116</v>
      </c>
      <c r="C27" s="198">
        <v>7719.5</v>
      </c>
      <c r="D27" s="199">
        <v>54.25</v>
      </c>
      <c r="E27" s="200">
        <v>843.25</v>
      </c>
      <c r="F27" s="201">
        <v>278.5</v>
      </c>
      <c r="G27" s="201">
        <v>6543.5</v>
      </c>
      <c r="H27" s="204">
        <v>7719.5</v>
      </c>
      <c r="I27" s="205">
        <v>11518.861630347054</v>
      </c>
      <c r="J27" s="206">
        <v>100.00000000000001</v>
      </c>
    </row>
    <row r="28" spans="1:19" s="18" customFormat="1" ht="15" customHeight="1" x14ac:dyDescent="0.2">
      <c r="A28" s="179"/>
      <c r="B28" s="194" t="s">
        <v>114</v>
      </c>
      <c r="C28" s="181">
        <v>7122.35</v>
      </c>
      <c r="D28" s="182">
        <v>52.5</v>
      </c>
      <c r="E28" s="183">
        <v>737.25</v>
      </c>
      <c r="F28" s="184">
        <v>251.85</v>
      </c>
      <c r="G28" s="184">
        <v>6080.75</v>
      </c>
      <c r="H28" s="185">
        <v>7122.35</v>
      </c>
      <c r="I28" s="183">
        <v>11100.559204476049</v>
      </c>
      <c r="J28" s="186">
        <v>100.00000000000001</v>
      </c>
    </row>
    <row r="29" spans="1:19" ht="15" customHeight="1" thickBot="1" x14ac:dyDescent="0.25">
      <c r="A29" s="180"/>
      <c r="B29" s="195" t="s">
        <v>112</v>
      </c>
      <c r="C29" s="187">
        <v>7475.5</v>
      </c>
      <c r="D29" s="188">
        <v>54.75</v>
      </c>
      <c r="E29" s="189">
        <v>721.25</v>
      </c>
      <c r="F29" s="190">
        <v>307</v>
      </c>
      <c r="G29" s="190">
        <v>6393</v>
      </c>
      <c r="H29" s="191">
        <v>7475.5</v>
      </c>
      <c r="I29" s="189">
        <v>10920.200187278442</v>
      </c>
      <c r="J29" s="192">
        <v>99.999999999999986</v>
      </c>
    </row>
    <row r="30" spans="1:19" s="18" customFormat="1" ht="19.7" hidden="1" customHeight="1" thickBot="1" x14ac:dyDescent="0.25">
      <c r="A30" s="24"/>
      <c r="B30" s="30" t="s">
        <v>54</v>
      </c>
      <c r="C30" s="25">
        <v>7400</v>
      </c>
      <c r="D30" s="26">
        <v>36</v>
      </c>
      <c r="E30" s="27">
        <v>780</v>
      </c>
      <c r="F30" s="27">
        <v>233</v>
      </c>
      <c r="G30" s="27">
        <v>6780</v>
      </c>
      <c r="H30" s="31">
        <v>7829</v>
      </c>
      <c r="I30" s="32">
        <v>10313</v>
      </c>
      <c r="J30" s="26">
        <v>80740377</v>
      </c>
    </row>
    <row r="31" spans="1:19" s="18" customFormat="1" ht="19.7" hidden="1" customHeight="1" thickBot="1" x14ac:dyDescent="0.25">
      <c r="A31" s="24"/>
      <c r="B31" s="30" t="s">
        <v>55</v>
      </c>
      <c r="C31" s="25">
        <v>7987.25</v>
      </c>
      <c r="D31" s="26">
        <v>27.5</v>
      </c>
      <c r="E31" s="27">
        <v>759.75</v>
      </c>
      <c r="F31" s="27">
        <v>248.25</v>
      </c>
      <c r="G31" s="27">
        <v>7140.75</v>
      </c>
      <c r="H31" s="31">
        <v>8176.25</v>
      </c>
      <c r="I31" s="32">
        <v>10167.721663354227</v>
      </c>
      <c r="J31" s="26">
        <v>83133834.25</v>
      </c>
    </row>
    <row r="32" spans="1:19" s="18" customFormat="1" ht="19.7" hidden="1" customHeight="1" thickBot="1" x14ac:dyDescent="0.25">
      <c r="A32" s="24"/>
      <c r="B32" s="30" t="s">
        <v>56</v>
      </c>
      <c r="C32" s="25">
        <v>8354.25</v>
      </c>
      <c r="D32" s="26">
        <v>46</v>
      </c>
      <c r="E32" s="27">
        <v>900.25</v>
      </c>
      <c r="F32" s="27">
        <v>296</v>
      </c>
      <c r="G32" s="27">
        <v>7112</v>
      </c>
      <c r="H32" s="31">
        <v>8354.25</v>
      </c>
      <c r="I32" s="32">
        <v>10560.654966035252</v>
      </c>
      <c r="J32" s="26">
        <v>88226351.75</v>
      </c>
    </row>
    <row r="33" spans="1:11" s="18" customFormat="1" ht="19.7" hidden="1" customHeight="1" thickBot="1" x14ac:dyDescent="0.25">
      <c r="A33" s="24"/>
      <c r="B33" s="30" t="s">
        <v>57</v>
      </c>
      <c r="C33" s="25">
        <v>8064</v>
      </c>
      <c r="D33" s="26">
        <v>39.5</v>
      </c>
      <c r="E33" s="27">
        <v>779.25</v>
      </c>
      <c r="F33" s="27">
        <v>282.75</v>
      </c>
      <c r="G33" s="27">
        <v>6968.5</v>
      </c>
      <c r="H33" s="31">
        <v>8070</v>
      </c>
      <c r="I33" s="32">
        <v>10127.826579925651</v>
      </c>
      <c r="J33" s="26">
        <v>81731560.5</v>
      </c>
      <c r="K33" s="11"/>
    </row>
    <row r="34" spans="1:11" s="18" customFormat="1" ht="18.75" hidden="1" customHeight="1" thickBot="1" x14ac:dyDescent="0.25">
      <c r="A34" s="24"/>
      <c r="B34" s="30" t="s">
        <v>58</v>
      </c>
      <c r="C34" s="25">
        <v>7907.5</v>
      </c>
      <c r="D34" s="26">
        <v>48</v>
      </c>
      <c r="E34" s="27">
        <v>739</v>
      </c>
      <c r="F34" s="27">
        <v>297.25</v>
      </c>
      <c r="G34" s="27">
        <v>6823.25</v>
      </c>
      <c r="H34" s="31">
        <v>7907.5</v>
      </c>
      <c r="I34" s="32">
        <v>9170.0436294656974</v>
      </c>
      <c r="J34" s="26">
        <v>72512120</v>
      </c>
      <c r="K34" s="11"/>
    </row>
    <row r="35" spans="1:11" ht="20.25" hidden="1" customHeight="1" thickBot="1" x14ac:dyDescent="0.25">
      <c r="A35" s="24"/>
      <c r="B35" s="30" t="s">
        <v>59</v>
      </c>
      <c r="C35" s="25">
        <v>8727.2999999999993</v>
      </c>
      <c r="D35" s="26">
        <v>61.25</v>
      </c>
      <c r="E35" s="27">
        <v>902.8</v>
      </c>
      <c r="F35" s="27">
        <v>380.75</v>
      </c>
      <c r="G35" s="27">
        <v>7382.75</v>
      </c>
      <c r="H35" s="31">
        <v>8727.5499999999993</v>
      </c>
      <c r="I35" s="32">
        <v>8953.2943151285308</v>
      </c>
      <c r="J35" s="26">
        <v>78140323.799999997</v>
      </c>
    </row>
    <row r="36" spans="1:11" ht="13.5" hidden="1" thickBot="1" x14ac:dyDescent="0.25">
      <c r="A36" s="24"/>
      <c r="B36" s="30" t="s">
        <v>60</v>
      </c>
      <c r="C36" s="25">
        <v>9396.25</v>
      </c>
      <c r="D36" s="26">
        <v>94.75</v>
      </c>
      <c r="E36" s="27">
        <v>924.75</v>
      </c>
      <c r="F36" s="27">
        <v>485.5</v>
      </c>
      <c r="G36" s="27">
        <v>7891.27</v>
      </c>
      <c r="H36" s="31">
        <v>9396.27</v>
      </c>
      <c r="I36" s="32">
        <v>8618.0655898564</v>
      </c>
      <c r="J36" s="26">
        <v>80977671.159999996</v>
      </c>
    </row>
    <row r="37" spans="1:11" ht="13.5" hidden="1" thickBot="1" x14ac:dyDescent="0.25">
      <c r="A37" s="24"/>
      <c r="B37" s="30" t="s">
        <v>61</v>
      </c>
      <c r="C37" s="25">
        <v>9312.25</v>
      </c>
      <c r="D37" s="26">
        <v>94.5</v>
      </c>
      <c r="E37" s="27">
        <v>960.25</v>
      </c>
      <c r="F37" s="27">
        <v>496</v>
      </c>
      <c r="G37" s="27">
        <v>7761.5</v>
      </c>
      <c r="H37" s="31">
        <v>9312.25</v>
      </c>
      <c r="I37" s="32">
        <v>8702.605975999355</v>
      </c>
      <c r="J37" s="26">
        <v>81040842.5</v>
      </c>
    </row>
    <row r="38" spans="1:11" ht="12.75" x14ac:dyDescent="0.2">
      <c r="A38" s="9" t="s">
        <v>99</v>
      </c>
      <c r="B38" s="8"/>
      <c r="C38" s="8"/>
      <c r="D38" s="8"/>
      <c r="E38" s="8"/>
      <c r="F38" s="8"/>
      <c r="G38" s="8"/>
      <c r="H38" s="8"/>
      <c r="I38" s="8"/>
      <c r="J38" s="33"/>
    </row>
    <row r="39" spans="1:11" x14ac:dyDescent="0.2">
      <c r="A39" s="19"/>
    </row>
  </sheetData>
  <mergeCells count="1">
    <mergeCell ref="D7:G7"/>
  </mergeCells>
  <printOptions horizontalCentered="1" verticalCentered="1"/>
  <pageMargins left="0.39370078740157505" right="0.39370078740157505" top="0.78740157480314998" bottom="0.59055118110236204" header="0.5" footer="0.39"/>
  <pageSetup paperSize="9" scale="84" fitToWidth="0" fitToHeight="0" orientation="landscape" useFirstPageNumber="1" r:id="rId1"/>
  <headerFooter alignWithMargins="0">
    <oddHeader>&amp;R&amp;T</oddHeader>
    <oddFooter>&amp;L&amp;F&amp;CDato skrevet ut:   &amp;D&amp;RTERTIALSTATISTIKK - 1. TERTIAL 2012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J28"/>
  <sheetViews>
    <sheetView showGridLines="0" workbookViewId="0">
      <selection activeCell="O7" sqref="O7"/>
    </sheetView>
  </sheetViews>
  <sheetFormatPr baseColWidth="10" defaultColWidth="11.42578125" defaultRowHeight="15" x14ac:dyDescent="0.25"/>
  <cols>
    <col min="1" max="1" width="4.85546875" style="50" customWidth="1"/>
    <col min="2" max="2" width="29.7109375" customWidth="1"/>
    <col min="3" max="3" width="15.28515625" customWidth="1"/>
    <col min="4" max="4" width="16" customWidth="1"/>
    <col min="5" max="6" width="15.140625" customWidth="1"/>
    <col min="7" max="7" width="16.7109375" customWidth="1"/>
    <col min="8" max="8" width="15.42578125" customWidth="1"/>
  </cols>
  <sheetData>
    <row r="1" spans="1:8" x14ac:dyDescent="0.25">
      <c r="A1" s="34" t="s">
        <v>103</v>
      </c>
      <c r="B1" s="35"/>
    </row>
    <row r="2" spans="1:8" x14ac:dyDescent="0.25">
      <c r="A2" s="36" t="s">
        <v>13</v>
      </c>
    </row>
    <row r="3" spans="1:8" x14ac:dyDescent="0.25">
      <c r="A3" s="37"/>
    </row>
    <row r="4" spans="1:8" x14ac:dyDescent="0.25">
      <c r="A4" s="36" t="s">
        <v>104</v>
      </c>
    </row>
    <row r="5" spans="1:8" s="40" customFormat="1" ht="12.75" x14ac:dyDescent="0.2">
      <c r="A5" s="39"/>
    </row>
    <row r="6" spans="1:8" s="40" customFormat="1" ht="30" customHeight="1" thickBot="1" x14ac:dyDescent="0.25">
      <c r="A6" s="39" t="s">
        <v>104</v>
      </c>
    </row>
    <row r="7" spans="1:8" s="40" customFormat="1" ht="86.25" customHeight="1" thickBot="1" x14ac:dyDescent="0.25">
      <c r="A7" s="41" t="s">
        <v>14</v>
      </c>
      <c r="B7" s="42" t="s">
        <v>15</v>
      </c>
      <c r="C7" s="56" t="s">
        <v>117</v>
      </c>
      <c r="D7" s="406" t="s">
        <v>108</v>
      </c>
      <c r="E7" s="407" t="s">
        <v>107</v>
      </c>
      <c r="F7" s="408" t="s">
        <v>105</v>
      </c>
      <c r="G7" s="409" t="s">
        <v>111</v>
      </c>
      <c r="H7" s="410" t="s">
        <v>110</v>
      </c>
    </row>
    <row r="8" spans="1:8" ht="15" customHeight="1" x14ac:dyDescent="0.25">
      <c r="A8" s="43">
        <v>1</v>
      </c>
      <c r="B8" s="44" t="s">
        <v>16</v>
      </c>
      <c r="C8" s="318">
        <v>2905</v>
      </c>
      <c r="D8" s="318">
        <v>420</v>
      </c>
      <c r="E8" s="318">
        <v>425</v>
      </c>
      <c r="F8" s="411">
        <f>SUM(C8:E8)</f>
        <v>3750</v>
      </c>
      <c r="G8" s="412">
        <f>D8/F8</f>
        <v>0.112</v>
      </c>
      <c r="H8" s="413">
        <f t="shared" ref="H8:H22" si="0">E8/F8</f>
        <v>0.11333333333333333</v>
      </c>
    </row>
    <row r="9" spans="1:8" ht="15" customHeight="1" x14ac:dyDescent="0.25">
      <c r="A9" s="45">
        <v>2</v>
      </c>
      <c r="B9" s="46" t="s">
        <v>17</v>
      </c>
      <c r="C9" s="318">
        <v>2449</v>
      </c>
      <c r="D9" s="318">
        <v>888</v>
      </c>
      <c r="E9" s="318">
        <v>2213</v>
      </c>
      <c r="F9" s="414">
        <f>SUM(C9:E9)</f>
        <v>5550</v>
      </c>
      <c r="G9" s="415">
        <f t="shared" ref="G9:G22" si="1">D9/F9</f>
        <v>0.16</v>
      </c>
      <c r="H9" s="416">
        <f t="shared" si="0"/>
        <v>0.39873873873873872</v>
      </c>
    </row>
    <row r="10" spans="1:8" ht="15" customHeight="1" x14ac:dyDescent="0.25">
      <c r="A10" s="45">
        <v>3</v>
      </c>
      <c r="B10" s="46" t="s">
        <v>18</v>
      </c>
      <c r="C10" s="318">
        <v>1869</v>
      </c>
      <c r="D10" s="318">
        <v>372</v>
      </c>
      <c r="E10" s="318">
        <v>600</v>
      </c>
      <c r="F10" s="414">
        <f t="shared" ref="F10:F22" si="2">SUM(C10:E10)</f>
        <v>2841</v>
      </c>
      <c r="G10" s="415">
        <f t="shared" si="1"/>
        <v>0.13093980992608237</v>
      </c>
      <c r="H10" s="416">
        <f t="shared" si="0"/>
        <v>0.21119324181626187</v>
      </c>
    </row>
    <row r="11" spans="1:8" ht="15" customHeight="1" x14ac:dyDescent="0.25">
      <c r="A11" s="45">
        <v>4</v>
      </c>
      <c r="B11" s="46" t="s">
        <v>19</v>
      </c>
      <c r="C11" s="318">
        <v>1343</v>
      </c>
      <c r="D11" s="318">
        <v>132</v>
      </c>
      <c r="E11" s="318">
        <v>1228</v>
      </c>
      <c r="F11" s="414">
        <f t="shared" si="2"/>
        <v>2703</v>
      </c>
      <c r="G11" s="415">
        <f t="shared" si="1"/>
        <v>4.8834628190899003E-2</v>
      </c>
      <c r="H11" s="416">
        <f t="shared" si="0"/>
        <v>0.4543100258971513</v>
      </c>
    </row>
    <row r="12" spans="1:8" ht="15" customHeight="1" x14ac:dyDescent="0.25">
      <c r="A12" s="45">
        <v>5</v>
      </c>
      <c r="B12" s="46" t="s">
        <v>20</v>
      </c>
      <c r="C12" s="318">
        <v>1519</v>
      </c>
      <c r="D12" s="318">
        <v>362</v>
      </c>
      <c r="E12" s="318">
        <v>1793</v>
      </c>
      <c r="F12" s="414">
        <f t="shared" si="2"/>
        <v>3674</v>
      </c>
      <c r="G12" s="415">
        <f t="shared" si="1"/>
        <v>9.8530212302667397E-2</v>
      </c>
      <c r="H12" s="416">
        <f t="shared" si="0"/>
        <v>0.4880239520958084</v>
      </c>
    </row>
    <row r="13" spans="1:8" ht="15" customHeight="1" x14ac:dyDescent="0.25">
      <c r="A13" s="45">
        <v>6</v>
      </c>
      <c r="B13" s="46" t="s">
        <v>21</v>
      </c>
      <c r="C13" s="318">
        <v>394</v>
      </c>
      <c r="D13" s="318">
        <v>32</v>
      </c>
      <c r="E13" s="318">
        <v>783</v>
      </c>
      <c r="F13" s="414">
        <f t="shared" si="2"/>
        <v>1209</v>
      </c>
      <c r="G13" s="415">
        <f t="shared" si="1"/>
        <v>2.6468155500413565E-2</v>
      </c>
      <c r="H13" s="416">
        <f t="shared" si="0"/>
        <v>0.64764267990074442</v>
      </c>
    </row>
    <row r="14" spans="1:8" ht="15" customHeight="1" x14ac:dyDescent="0.25">
      <c r="A14" s="45">
        <v>7</v>
      </c>
      <c r="B14" s="46" t="s">
        <v>22</v>
      </c>
      <c r="C14" s="318">
        <v>550</v>
      </c>
      <c r="D14" s="318">
        <v>77</v>
      </c>
      <c r="E14" s="318">
        <v>414</v>
      </c>
      <c r="F14" s="414">
        <f t="shared" si="2"/>
        <v>1041</v>
      </c>
      <c r="G14" s="415">
        <f t="shared" si="1"/>
        <v>7.3967339097022092E-2</v>
      </c>
      <c r="H14" s="416">
        <f t="shared" si="0"/>
        <v>0.39769452449567722</v>
      </c>
    </row>
    <row r="15" spans="1:8" ht="15" customHeight="1" x14ac:dyDescent="0.25">
      <c r="A15" s="45">
        <v>8</v>
      </c>
      <c r="B15" s="46" t="s">
        <v>23</v>
      </c>
      <c r="C15" s="318">
        <v>864</v>
      </c>
      <c r="D15" s="318">
        <v>163</v>
      </c>
      <c r="E15" s="318">
        <v>715</v>
      </c>
      <c r="F15" s="414">
        <f t="shared" si="2"/>
        <v>1742</v>
      </c>
      <c r="G15" s="415">
        <f t="shared" si="1"/>
        <v>9.357060849598163E-2</v>
      </c>
      <c r="H15" s="416">
        <f t="shared" si="0"/>
        <v>0.41044776119402987</v>
      </c>
    </row>
    <row r="16" spans="1:8" ht="15" customHeight="1" x14ac:dyDescent="0.25">
      <c r="A16" s="45">
        <v>9</v>
      </c>
      <c r="B16" s="46" t="s">
        <v>24</v>
      </c>
      <c r="C16" s="318">
        <v>1139</v>
      </c>
      <c r="D16" s="318">
        <v>338</v>
      </c>
      <c r="E16" s="318">
        <v>284</v>
      </c>
      <c r="F16" s="414">
        <f t="shared" si="2"/>
        <v>1761</v>
      </c>
      <c r="G16" s="415">
        <f t="shared" si="1"/>
        <v>0.19193639977285634</v>
      </c>
      <c r="H16" s="416">
        <f t="shared" si="0"/>
        <v>0.16127200454287335</v>
      </c>
    </row>
    <row r="17" spans="1:10" ht="15" customHeight="1" x14ac:dyDescent="0.25">
      <c r="A17" s="45">
        <v>10</v>
      </c>
      <c r="B17" s="46" t="s">
        <v>25</v>
      </c>
      <c r="C17" s="318">
        <v>1168</v>
      </c>
      <c r="D17" s="318">
        <v>483</v>
      </c>
      <c r="E17" s="318">
        <v>668</v>
      </c>
      <c r="F17" s="414">
        <f t="shared" si="2"/>
        <v>2319</v>
      </c>
      <c r="G17" s="415">
        <f t="shared" si="1"/>
        <v>0.20827943078913325</v>
      </c>
      <c r="H17" s="416">
        <f t="shared" si="0"/>
        <v>0.28805519620526088</v>
      </c>
    </row>
    <row r="18" spans="1:10" ht="15" customHeight="1" x14ac:dyDescent="0.25">
      <c r="A18" s="45">
        <v>11</v>
      </c>
      <c r="B18" s="46" t="s">
        <v>26</v>
      </c>
      <c r="C18" s="318">
        <v>1114</v>
      </c>
      <c r="D18" s="318">
        <v>281</v>
      </c>
      <c r="E18" s="318">
        <v>495</v>
      </c>
      <c r="F18" s="414">
        <f t="shared" si="2"/>
        <v>1890</v>
      </c>
      <c r="G18" s="415">
        <f t="shared" si="1"/>
        <v>0.14867724867724869</v>
      </c>
      <c r="H18" s="416">
        <f t="shared" si="0"/>
        <v>0.26190476190476192</v>
      </c>
    </row>
    <row r="19" spans="1:10" ht="15" customHeight="1" x14ac:dyDescent="0.25">
      <c r="A19" s="45">
        <v>12</v>
      </c>
      <c r="B19" s="46" t="s">
        <v>27</v>
      </c>
      <c r="C19" s="318">
        <v>1211</v>
      </c>
      <c r="D19" s="318">
        <v>298</v>
      </c>
      <c r="E19" s="318">
        <v>632</v>
      </c>
      <c r="F19" s="414">
        <f t="shared" si="2"/>
        <v>2141</v>
      </c>
      <c r="G19" s="415">
        <f t="shared" si="1"/>
        <v>0.13918729565623542</v>
      </c>
      <c r="H19" s="416">
        <f t="shared" si="0"/>
        <v>0.29518916394208317</v>
      </c>
    </row>
    <row r="20" spans="1:10" ht="15" customHeight="1" x14ac:dyDescent="0.25">
      <c r="A20" s="45">
        <v>13</v>
      </c>
      <c r="B20" s="46" t="s">
        <v>28</v>
      </c>
      <c r="C20" s="318">
        <v>1037</v>
      </c>
      <c r="D20" s="318">
        <v>413</v>
      </c>
      <c r="E20" s="318">
        <v>484</v>
      </c>
      <c r="F20" s="414">
        <f t="shared" si="2"/>
        <v>1934</v>
      </c>
      <c r="G20" s="415">
        <f t="shared" si="1"/>
        <v>0.21354705274043434</v>
      </c>
      <c r="H20" s="416">
        <f t="shared" si="0"/>
        <v>0.25025853154084798</v>
      </c>
      <c r="J20" t="s">
        <v>36</v>
      </c>
    </row>
    <row r="21" spans="1:10" ht="15" customHeight="1" x14ac:dyDescent="0.25">
      <c r="A21" s="45">
        <v>14</v>
      </c>
      <c r="B21" s="46" t="s">
        <v>29</v>
      </c>
      <c r="C21" s="318">
        <v>857</v>
      </c>
      <c r="D21" s="318">
        <v>280</v>
      </c>
      <c r="E21" s="318">
        <v>831</v>
      </c>
      <c r="F21" s="414">
        <f t="shared" si="2"/>
        <v>1968</v>
      </c>
      <c r="G21" s="415">
        <f t="shared" si="1"/>
        <v>0.14227642276422764</v>
      </c>
      <c r="H21" s="416">
        <f t="shared" si="0"/>
        <v>0.4222560975609756</v>
      </c>
    </row>
    <row r="22" spans="1:10" ht="15" customHeight="1" thickBot="1" x14ac:dyDescent="0.3">
      <c r="A22" s="47">
        <v>15</v>
      </c>
      <c r="B22" s="48" t="s">
        <v>30</v>
      </c>
      <c r="C22" s="318">
        <v>1579</v>
      </c>
      <c r="D22" s="318">
        <v>304</v>
      </c>
      <c r="E22" s="318">
        <v>887</v>
      </c>
      <c r="F22" s="414">
        <f t="shared" si="2"/>
        <v>2770</v>
      </c>
      <c r="G22" s="417">
        <f t="shared" si="1"/>
        <v>0.10974729241877257</v>
      </c>
      <c r="H22" s="418">
        <f t="shared" si="0"/>
        <v>0.32021660649819494</v>
      </c>
    </row>
    <row r="23" spans="1:10" s="49" customFormat="1" ht="15" customHeight="1" thickBot="1" x14ac:dyDescent="0.3">
      <c r="A23" s="63"/>
      <c r="B23" s="64" t="s">
        <v>138</v>
      </c>
      <c r="C23" s="65">
        <f>SUM(C8:C22)</f>
        <v>19998</v>
      </c>
      <c r="D23" s="65">
        <f t="shared" ref="D23" si="3">SUM(D8:D22)</f>
        <v>4843</v>
      </c>
      <c r="E23" s="65">
        <f>SUM(E8:E22)</f>
        <v>12452</v>
      </c>
      <c r="F23" s="65">
        <f t="shared" ref="F23" si="4">SUM(F8:F22)</f>
        <v>37293</v>
      </c>
      <c r="G23" s="419">
        <f>D23/F23</f>
        <v>0.12986351325986109</v>
      </c>
      <c r="H23" s="420">
        <f>E23/F23</f>
        <v>0.33389644169147026</v>
      </c>
    </row>
    <row r="24" spans="1:10" s="317" customFormat="1" ht="15" customHeight="1" x14ac:dyDescent="0.25">
      <c r="A24" s="339"/>
      <c r="B24" s="340" t="s">
        <v>135</v>
      </c>
      <c r="C24" s="341">
        <v>18955</v>
      </c>
      <c r="D24" s="342">
        <v>4655</v>
      </c>
      <c r="E24" s="343">
        <v>13898</v>
      </c>
      <c r="F24" s="344">
        <v>37508</v>
      </c>
      <c r="G24" s="345">
        <v>0.12410685720379652</v>
      </c>
      <c r="H24" s="346">
        <v>0.37053428601898264</v>
      </c>
    </row>
    <row r="25" spans="1:10" s="49" customFormat="1" ht="15" customHeight="1" thickBot="1" x14ac:dyDescent="0.3">
      <c r="A25" s="338"/>
      <c r="B25" s="337" t="s">
        <v>118</v>
      </c>
      <c r="C25" s="336">
        <v>18503</v>
      </c>
      <c r="D25" s="318">
        <v>3929</v>
      </c>
      <c r="E25" s="320" t="s">
        <v>120</v>
      </c>
      <c r="F25" s="319">
        <v>33256</v>
      </c>
      <c r="G25" s="321">
        <v>0.11814409429877315</v>
      </c>
      <c r="H25" s="322">
        <v>0.32547510223719028</v>
      </c>
    </row>
    <row r="26" spans="1:10" x14ac:dyDescent="0.25">
      <c r="A26" s="54" t="s">
        <v>123</v>
      </c>
      <c r="B26" s="55"/>
      <c r="C26" s="55"/>
      <c r="D26" s="55"/>
      <c r="E26" s="55"/>
      <c r="F26" s="55"/>
      <c r="G26" s="55"/>
      <c r="H26" s="55"/>
    </row>
    <row r="27" spans="1:10" x14ac:dyDescent="0.25">
      <c r="A27" s="38" t="s">
        <v>124</v>
      </c>
    </row>
    <row r="28" spans="1:10" x14ac:dyDescent="0.25">
      <c r="A28" s="38" t="s">
        <v>119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selection activeCell="K28" sqref="K28"/>
    </sheetView>
  </sheetViews>
  <sheetFormatPr baseColWidth="10" defaultRowHeight="12.75" x14ac:dyDescent="0.2"/>
  <cols>
    <col min="1" max="1" width="25.7109375" style="436" customWidth="1"/>
    <col min="2" max="2" width="10.7109375" style="444" customWidth="1"/>
    <col min="3" max="18" width="8.7109375" style="445" customWidth="1"/>
    <col min="19" max="16384" width="11.42578125" style="436"/>
  </cols>
  <sheetData>
    <row r="1" spans="1:32" x14ac:dyDescent="0.2">
      <c r="A1" s="212" t="s">
        <v>150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2" spans="1:32" x14ac:dyDescent="0.2">
      <c r="A2" s="217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T2" s="437"/>
    </row>
    <row r="3" spans="1:32" s="438" customFormat="1" ht="18" customHeight="1" x14ac:dyDescent="0.2">
      <c r="A3" s="220"/>
      <c r="B3" s="225" t="s">
        <v>62</v>
      </c>
      <c r="C3" s="218" t="s">
        <v>63</v>
      </c>
      <c r="D3" s="218" t="s">
        <v>64</v>
      </c>
      <c r="E3" s="218" t="s">
        <v>65</v>
      </c>
      <c r="F3" s="218" t="s">
        <v>66</v>
      </c>
      <c r="G3" s="218" t="s">
        <v>67</v>
      </c>
      <c r="H3" s="218" t="s">
        <v>68</v>
      </c>
      <c r="I3" s="218" t="s">
        <v>69</v>
      </c>
      <c r="J3" s="218" t="s">
        <v>70</v>
      </c>
      <c r="K3" s="218" t="s">
        <v>71</v>
      </c>
      <c r="L3" s="218" t="s">
        <v>72</v>
      </c>
      <c r="M3" s="218" t="s">
        <v>73</v>
      </c>
      <c r="N3" s="218" t="s">
        <v>74</v>
      </c>
      <c r="O3" s="218" t="s">
        <v>75</v>
      </c>
      <c r="P3" s="218" t="s">
        <v>76</v>
      </c>
      <c r="Q3" s="218" t="s">
        <v>77</v>
      </c>
      <c r="R3" s="218" t="s">
        <v>78</v>
      </c>
      <c r="T3" s="60" t="s">
        <v>126</v>
      </c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</row>
    <row r="4" spans="1:32" ht="18" customHeight="1" x14ac:dyDescent="0.2">
      <c r="A4" s="221" t="s">
        <v>79</v>
      </c>
      <c r="B4" s="224">
        <f>SUM(B5:B20)</f>
        <v>647779</v>
      </c>
      <c r="C4" s="215">
        <f>SUM(C5:C20)</f>
        <v>9845</v>
      </c>
      <c r="D4" s="215">
        <f>SUM(D5:D20)</f>
        <v>42409</v>
      </c>
      <c r="E4" s="215">
        <f t="shared" ref="E4:R4" si="0">SUM(E5:E20)</f>
        <v>46645</v>
      </c>
      <c r="F4" s="215">
        <f t="shared" si="0"/>
        <v>17238</v>
      </c>
      <c r="G4" s="215">
        <f t="shared" si="0"/>
        <v>11502</v>
      </c>
      <c r="H4" s="215">
        <f t="shared" si="0"/>
        <v>12563</v>
      </c>
      <c r="I4" s="215">
        <f t="shared" si="0"/>
        <v>46238</v>
      </c>
      <c r="J4" s="215">
        <f t="shared" si="0"/>
        <v>69990</v>
      </c>
      <c r="K4" s="215">
        <f t="shared" si="0"/>
        <v>121991</v>
      </c>
      <c r="L4" s="215">
        <f t="shared" si="0"/>
        <v>91073</v>
      </c>
      <c r="M4" s="215">
        <f t="shared" si="0"/>
        <v>110058</v>
      </c>
      <c r="N4" s="215">
        <f t="shared" si="0"/>
        <v>34307</v>
      </c>
      <c r="O4" s="215">
        <f t="shared" si="0"/>
        <v>12306</v>
      </c>
      <c r="P4" s="215">
        <f t="shared" si="0"/>
        <v>9672</v>
      </c>
      <c r="Q4" s="215">
        <f t="shared" si="0"/>
        <v>6879</v>
      </c>
      <c r="R4" s="215">
        <f t="shared" si="0"/>
        <v>5063</v>
      </c>
      <c r="T4" s="210">
        <f t="shared" ref="T4" si="1">SUM(T5:T20)</f>
        <v>68227</v>
      </c>
    </row>
    <row r="5" spans="1:32" s="439" customFormat="1" ht="18" customHeight="1" x14ac:dyDescent="0.2">
      <c r="A5" s="211" t="s">
        <v>80</v>
      </c>
      <c r="B5" s="214">
        <f>SUM(C5:R5)</f>
        <v>49860</v>
      </c>
      <c r="C5" s="222">
        <v>1014</v>
      </c>
      <c r="D5" s="222">
        <v>3579</v>
      </c>
      <c r="E5" s="222">
        <v>2692</v>
      </c>
      <c r="F5" s="222">
        <v>796</v>
      </c>
      <c r="G5" s="222">
        <v>560</v>
      </c>
      <c r="H5" s="222">
        <v>651</v>
      </c>
      <c r="I5" s="222">
        <v>3662</v>
      </c>
      <c r="J5" s="222">
        <v>7282</v>
      </c>
      <c r="K5" s="222">
        <v>13193</v>
      </c>
      <c r="L5" s="222">
        <v>6936</v>
      </c>
      <c r="M5" s="222">
        <v>6833</v>
      </c>
      <c r="N5" s="222">
        <v>1545</v>
      </c>
      <c r="O5" s="222">
        <v>426</v>
      </c>
      <c r="P5" s="222">
        <v>305</v>
      </c>
      <c r="Q5" s="222">
        <v>203</v>
      </c>
      <c r="R5" s="222">
        <v>183</v>
      </c>
      <c r="T5" s="440">
        <f>N5+O5+P5+Q5+R5</f>
        <v>2662</v>
      </c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</row>
    <row r="6" spans="1:32" s="439" customFormat="1" x14ac:dyDescent="0.2">
      <c r="A6" s="211" t="s">
        <v>81</v>
      </c>
      <c r="B6" s="214">
        <f t="shared" ref="B6:B20" si="2">SUM(C6:R6)</f>
        <v>54555</v>
      </c>
      <c r="C6" s="222">
        <v>994</v>
      </c>
      <c r="D6" s="222">
        <v>3176</v>
      </c>
      <c r="E6" s="222">
        <v>2337</v>
      </c>
      <c r="F6" s="222">
        <v>695</v>
      </c>
      <c r="G6" s="222">
        <v>445</v>
      </c>
      <c r="H6" s="222">
        <v>722</v>
      </c>
      <c r="I6" s="222">
        <v>5389</v>
      </c>
      <c r="J6" s="222">
        <v>10094</v>
      </c>
      <c r="K6" s="222">
        <v>14848</v>
      </c>
      <c r="L6" s="222">
        <v>6896</v>
      </c>
      <c r="M6" s="222">
        <v>6294</v>
      </c>
      <c r="N6" s="222">
        <v>1482</v>
      </c>
      <c r="O6" s="222">
        <v>414</v>
      </c>
      <c r="P6" s="222">
        <v>313</v>
      </c>
      <c r="Q6" s="222">
        <v>225</v>
      </c>
      <c r="R6" s="222">
        <v>231</v>
      </c>
      <c r="T6" s="440">
        <f t="shared" ref="T6:T20" si="3">N6+O6+P6+Q6+R6</f>
        <v>2665</v>
      </c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</row>
    <row r="7" spans="1:32" s="439" customFormat="1" x14ac:dyDescent="0.2">
      <c r="A7" s="211" t="s">
        <v>82</v>
      </c>
      <c r="B7" s="214">
        <f t="shared" si="2"/>
        <v>39917</v>
      </c>
      <c r="C7" s="222">
        <v>839</v>
      </c>
      <c r="D7" s="222">
        <v>2477</v>
      </c>
      <c r="E7" s="222">
        <v>1518</v>
      </c>
      <c r="F7" s="222">
        <v>398</v>
      </c>
      <c r="G7" s="222">
        <v>301</v>
      </c>
      <c r="H7" s="222">
        <v>402</v>
      </c>
      <c r="I7" s="222">
        <v>3384</v>
      </c>
      <c r="J7" s="222">
        <v>7412</v>
      </c>
      <c r="K7" s="222">
        <v>11037</v>
      </c>
      <c r="L7" s="222">
        <v>4761</v>
      </c>
      <c r="M7" s="222">
        <v>4856</v>
      </c>
      <c r="N7" s="222">
        <v>1400</v>
      </c>
      <c r="O7" s="222">
        <v>404</v>
      </c>
      <c r="P7" s="222">
        <v>293</v>
      </c>
      <c r="Q7" s="222">
        <v>213</v>
      </c>
      <c r="R7" s="222">
        <v>222</v>
      </c>
      <c r="T7" s="440">
        <f t="shared" si="3"/>
        <v>2532</v>
      </c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</row>
    <row r="8" spans="1:32" s="439" customFormat="1" x14ac:dyDescent="0.2">
      <c r="A8" s="211" t="s">
        <v>83</v>
      </c>
      <c r="B8" s="214">
        <f t="shared" si="2"/>
        <v>37165</v>
      </c>
      <c r="C8" s="222">
        <v>577</v>
      </c>
      <c r="D8" s="222">
        <v>1702</v>
      </c>
      <c r="E8" s="222">
        <v>1305</v>
      </c>
      <c r="F8" s="222">
        <v>423</v>
      </c>
      <c r="G8" s="222">
        <v>323</v>
      </c>
      <c r="H8" s="222">
        <v>450</v>
      </c>
      <c r="I8" s="222">
        <v>4220</v>
      </c>
      <c r="J8" s="222">
        <v>7392</v>
      </c>
      <c r="K8" s="222">
        <v>9231</v>
      </c>
      <c r="L8" s="222">
        <v>4557</v>
      </c>
      <c r="M8" s="222">
        <v>4506</v>
      </c>
      <c r="N8" s="222">
        <v>1338</v>
      </c>
      <c r="O8" s="222">
        <v>414</v>
      </c>
      <c r="P8" s="222">
        <v>306</v>
      </c>
      <c r="Q8" s="222">
        <v>207</v>
      </c>
      <c r="R8" s="222">
        <v>214</v>
      </c>
      <c r="T8" s="440">
        <f t="shared" si="3"/>
        <v>2479</v>
      </c>
      <c r="U8" s="436"/>
      <c r="V8" s="436"/>
      <c r="W8" s="436"/>
      <c r="X8" s="436"/>
      <c r="Y8" s="436"/>
      <c r="Z8" s="436"/>
      <c r="AA8" s="436"/>
      <c r="AB8" s="436"/>
      <c r="AC8" s="436"/>
      <c r="AD8" s="436"/>
      <c r="AE8" s="436"/>
      <c r="AF8" s="436"/>
    </row>
    <row r="9" spans="1:32" s="439" customFormat="1" x14ac:dyDescent="0.2">
      <c r="A9" s="211" t="s">
        <v>84</v>
      </c>
      <c r="B9" s="214">
        <f t="shared" si="2"/>
        <v>56006</v>
      </c>
      <c r="C9" s="222">
        <v>730</v>
      </c>
      <c r="D9" s="222">
        <v>2319</v>
      </c>
      <c r="E9" s="222">
        <v>2025</v>
      </c>
      <c r="F9" s="222">
        <v>770</v>
      </c>
      <c r="G9" s="222">
        <v>574</v>
      </c>
      <c r="H9" s="222">
        <v>761</v>
      </c>
      <c r="I9" s="222">
        <v>5147</v>
      </c>
      <c r="J9" s="222">
        <v>9118</v>
      </c>
      <c r="K9" s="222">
        <v>11468</v>
      </c>
      <c r="L9" s="222">
        <v>6750</v>
      </c>
      <c r="M9" s="222">
        <v>9470</v>
      </c>
      <c r="N9" s="222">
        <v>3579</v>
      </c>
      <c r="O9" s="222">
        <v>1275</v>
      </c>
      <c r="P9" s="222">
        <v>842</v>
      </c>
      <c r="Q9" s="222">
        <v>634</v>
      </c>
      <c r="R9" s="222">
        <v>544</v>
      </c>
      <c r="T9" s="440">
        <f t="shared" si="3"/>
        <v>6874</v>
      </c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</row>
    <row r="10" spans="1:32" s="439" customFormat="1" ht="18" customHeight="1" x14ac:dyDescent="0.2">
      <c r="A10" s="211" t="s">
        <v>85</v>
      </c>
      <c r="B10" s="214">
        <f t="shared" si="2"/>
        <v>32100</v>
      </c>
      <c r="C10" s="222">
        <v>430</v>
      </c>
      <c r="D10" s="222">
        <v>2158</v>
      </c>
      <c r="E10" s="222">
        <v>2681</v>
      </c>
      <c r="F10" s="222">
        <v>921</v>
      </c>
      <c r="G10" s="222">
        <v>600</v>
      </c>
      <c r="H10" s="222">
        <v>605</v>
      </c>
      <c r="I10" s="222">
        <v>1524</v>
      </c>
      <c r="J10" s="222">
        <v>2001</v>
      </c>
      <c r="K10" s="222">
        <v>4799</v>
      </c>
      <c r="L10" s="222">
        <v>4491</v>
      </c>
      <c r="M10" s="222">
        <v>6656</v>
      </c>
      <c r="N10" s="222">
        <v>2700</v>
      </c>
      <c r="O10" s="222">
        <v>973</v>
      </c>
      <c r="P10" s="222">
        <v>688</v>
      </c>
      <c r="Q10" s="222">
        <v>496</v>
      </c>
      <c r="R10" s="222">
        <v>377</v>
      </c>
      <c r="T10" s="440">
        <f t="shared" si="3"/>
        <v>5234</v>
      </c>
      <c r="U10" s="436"/>
      <c r="V10" s="436"/>
      <c r="W10" s="436"/>
      <c r="X10" s="436" t="s">
        <v>36</v>
      </c>
      <c r="Y10" s="436"/>
      <c r="Z10" s="436"/>
      <c r="AA10" s="436"/>
      <c r="AB10" s="436"/>
      <c r="AC10" s="436"/>
      <c r="AD10" s="436"/>
      <c r="AE10" s="436"/>
      <c r="AF10" s="436"/>
    </row>
    <row r="11" spans="1:32" s="439" customFormat="1" x14ac:dyDescent="0.2">
      <c r="A11" s="211" t="s">
        <v>86</v>
      </c>
      <c r="B11" s="214">
        <f t="shared" si="2"/>
        <v>47948</v>
      </c>
      <c r="C11" s="222">
        <v>661</v>
      </c>
      <c r="D11" s="222">
        <v>3426</v>
      </c>
      <c r="E11" s="222">
        <v>4489</v>
      </c>
      <c r="F11" s="222">
        <v>1675</v>
      </c>
      <c r="G11" s="222">
        <v>1066</v>
      </c>
      <c r="H11" s="222">
        <v>1129</v>
      </c>
      <c r="I11" s="222">
        <v>2614</v>
      </c>
      <c r="J11" s="222">
        <v>2954</v>
      </c>
      <c r="K11" s="222">
        <v>6509</v>
      </c>
      <c r="L11" s="222">
        <v>6888</v>
      </c>
      <c r="M11" s="222">
        <v>9772</v>
      </c>
      <c r="N11" s="222">
        <v>3535</v>
      </c>
      <c r="O11" s="222">
        <v>1169</v>
      </c>
      <c r="P11" s="222">
        <v>864</v>
      </c>
      <c r="Q11" s="222">
        <v>669</v>
      </c>
      <c r="R11" s="222">
        <v>528</v>
      </c>
      <c r="T11" s="440">
        <f t="shared" si="3"/>
        <v>6765</v>
      </c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</row>
    <row r="12" spans="1:32" s="439" customFormat="1" x14ac:dyDescent="0.2">
      <c r="A12" s="211" t="s">
        <v>87</v>
      </c>
      <c r="B12" s="214">
        <f t="shared" si="2"/>
        <v>50148</v>
      </c>
      <c r="C12" s="222">
        <v>654</v>
      </c>
      <c r="D12" s="222">
        <v>3509</v>
      </c>
      <c r="E12" s="222">
        <v>4471</v>
      </c>
      <c r="F12" s="222">
        <v>1650</v>
      </c>
      <c r="G12" s="222">
        <v>1093</v>
      </c>
      <c r="H12" s="222">
        <v>1149</v>
      </c>
      <c r="I12" s="222">
        <v>3965</v>
      </c>
      <c r="J12" s="222">
        <v>3950</v>
      </c>
      <c r="K12" s="222">
        <v>7274</v>
      </c>
      <c r="L12" s="222">
        <v>7562</v>
      </c>
      <c r="M12" s="222">
        <v>9103</v>
      </c>
      <c r="N12" s="222">
        <v>2785</v>
      </c>
      <c r="O12" s="222">
        <v>1083</v>
      </c>
      <c r="P12" s="222">
        <v>852</v>
      </c>
      <c r="Q12" s="222">
        <v>617</v>
      </c>
      <c r="R12" s="222">
        <v>431</v>
      </c>
      <c r="T12" s="440">
        <f t="shared" si="3"/>
        <v>5768</v>
      </c>
      <c r="U12" s="436"/>
      <c r="V12" s="436"/>
      <c r="W12" s="436"/>
      <c r="X12" s="436"/>
      <c r="Y12" s="436"/>
      <c r="Z12" s="436"/>
      <c r="AA12" s="436"/>
      <c r="AB12" s="436"/>
      <c r="AC12" s="436"/>
      <c r="AD12" s="436"/>
      <c r="AE12" s="436"/>
      <c r="AF12" s="436"/>
    </row>
    <row r="13" spans="1:32" s="439" customFormat="1" x14ac:dyDescent="0.2">
      <c r="A13" s="211" t="s">
        <v>88</v>
      </c>
      <c r="B13" s="214">
        <f t="shared" si="2"/>
        <v>30473</v>
      </c>
      <c r="C13" s="222">
        <v>536</v>
      </c>
      <c r="D13" s="222">
        <v>2451</v>
      </c>
      <c r="E13" s="222">
        <v>2724</v>
      </c>
      <c r="F13" s="222">
        <v>936</v>
      </c>
      <c r="G13" s="222">
        <v>611</v>
      </c>
      <c r="H13" s="222">
        <v>616</v>
      </c>
      <c r="I13" s="222">
        <v>1762</v>
      </c>
      <c r="J13" s="222">
        <v>2584</v>
      </c>
      <c r="K13" s="222">
        <v>5598</v>
      </c>
      <c r="L13" s="222">
        <v>4629</v>
      </c>
      <c r="M13" s="222">
        <v>4853</v>
      </c>
      <c r="N13" s="222">
        <v>1387</v>
      </c>
      <c r="O13" s="222">
        <v>568</v>
      </c>
      <c r="P13" s="222">
        <v>504</v>
      </c>
      <c r="Q13" s="222">
        <v>436</v>
      </c>
      <c r="R13" s="222">
        <v>278</v>
      </c>
      <c r="T13" s="440">
        <f t="shared" si="3"/>
        <v>3173</v>
      </c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</row>
    <row r="14" spans="1:32" s="439" customFormat="1" x14ac:dyDescent="0.2">
      <c r="A14" s="211" t="s">
        <v>89</v>
      </c>
      <c r="B14" s="214">
        <f t="shared" si="2"/>
        <v>27254</v>
      </c>
      <c r="C14" s="222">
        <v>395</v>
      </c>
      <c r="D14" s="222">
        <v>1857</v>
      </c>
      <c r="E14" s="222">
        <v>2335</v>
      </c>
      <c r="F14" s="222">
        <v>931</v>
      </c>
      <c r="G14" s="222">
        <v>645</v>
      </c>
      <c r="H14" s="222">
        <v>678</v>
      </c>
      <c r="I14" s="222">
        <v>1663</v>
      </c>
      <c r="J14" s="222">
        <v>1859</v>
      </c>
      <c r="K14" s="222">
        <v>4275</v>
      </c>
      <c r="L14" s="222">
        <v>4117</v>
      </c>
      <c r="M14" s="222">
        <v>5244</v>
      </c>
      <c r="N14" s="222">
        <v>1576</v>
      </c>
      <c r="O14" s="222">
        <v>625</v>
      </c>
      <c r="P14" s="222">
        <v>513</v>
      </c>
      <c r="Q14" s="222">
        <v>314</v>
      </c>
      <c r="R14" s="222">
        <v>227</v>
      </c>
      <c r="T14" s="440">
        <f t="shared" si="3"/>
        <v>3255</v>
      </c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</row>
    <row r="15" spans="1:32" s="439" customFormat="1" ht="18" customHeight="1" x14ac:dyDescent="0.2">
      <c r="A15" s="211" t="s">
        <v>90</v>
      </c>
      <c r="B15" s="214">
        <f t="shared" si="2"/>
        <v>31684</v>
      </c>
      <c r="C15" s="222">
        <v>409</v>
      </c>
      <c r="D15" s="222">
        <v>2076</v>
      </c>
      <c r="E15" s="222">
        <v>2938</v>
      </c>
      <c r="F15" s="222">
        <v>1356</v>
      </c>
      <c r="G15" s="222">
        <v>903</v>
      </c>
      <c r="H15" s="222">
        <v>886</v>
      </c>
      <c r="I15" s="222">
        <v>1968</v>
      </c>
      <c r="J15" s="222">
        <v>2017</v>
      </c>
      <c r="K15" s="222">
        <v>4261</v>
      </c>
      <c r="L15" s="222">
        <v>4798</v>
      </c>
      <c r="M15" s="222">
        <v>5936</v>
      </c>
      <c r="N15" s="222">
        <v>2330</v>
      </c>
      <c r="O15" s="222">
        <v>828</v>
      </c>
      <c r="P15" s="222">
        <v>530</v>
      </c>
      <c r="Q15" s="222">
        <v>287</v>
      </c>
      <c r="R15" s="222">
        <v>161</v>
      </c>
      <c r="T15" s="440">
        <f t="shared" si="3"/>
        <v>4136</v>
      </c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</row>
    <row r="16" spans="1:32" s="439" customFormat="1" x14ac:dyDescent="0.2">
      <c r="A16" s="211" t="s">
        <v>91</v>
      </c>
      <c r="B16" s="214">
        <f t="shared" si="2"/>
        <v>48789</v>
      </c>
      <c r="C16" s="222">
        <v>716</v>
      </c>
      <c r="D16" s="222">
        <v>3491</v>
      </c>
      <c r="E16" s="222">
        <v>4115</v>
      </c>
      <c r="F16" s="222">
        <v>1679</v>
      </c>
      <c r="G16" s="222">
        <v>1094</v>
      </c>
      <c r="H16" s="222">
        <v>1124</v>
      </c>
      <c r="I16" s="222">
        <v>2887</v>
      </c>
      <c r="J16" s="222">
        <v>3802</v>
      </c>
      <c r="K16" s="222">
        <v>8041</v>
      </c>
      <c r="L16" s="222">
        <v>6904</v>
      </c>
      <c r="M16" s="222">
        <v>9287</v>
      </c>
      <c r="N16" s="222">
        <v>2991</v>
      </c>
      <c r="O16" s="222">
        <v>991</v>
      </c>
      <c r="P16" s="222">
        <v>804</v>
      </c>
      <c r="Q16" s="222">
        <v>511</v>
      </c>
      <c r="R16" s="222">
        <v>352</v>
      </c>
      <c r="T16" s="440">
        <f t="shared" si="3"/>
        <v>5649</v>
      </c>
      <c r="U16" s="436"/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</row>
    <row r="17" spans="1:32" s="439" customFormat="1" x14ac:dyDescent="0.2">
      <c r="A17" s="211" t="s">
        <v>92</v>
      </c>
      <c r="B17" s="214">
        <f t="shared" si="2"/>
        <v>49242</v>
      </c>
      <c r="C17" s="222">
        <v>733</v>
      </c>
      <c r="D17" s="222">
        <v>3628</v>
      </c>
      <c r="E17" s="222">
        <v>4291</v>
      </c>
      <c r="F17" s="222">
        <v>1600</v>
      </c>
      <c r="G17" s="222">
        <v>994</v>
      </c>
      <c r="H17" s="222">
        <v>1053</v>
      </c>
      <c r="I17" s="222">
        <v>2465</v>
      </c>
      <c r="J17" s="222">
        <v>3231</v>
      </c>
      <c r="K17" s="222">
        <v>7663</v>
      </c>
      <c r="L17" s="222">
        <v>7778</v>
      </c>
      <c r="M17" s="222">
        <v>8806</v>
      </c>
      <c r="N17" s="222">
        <v>2620</v>
      </c>
      <c r="O17" s="222">
        <v>1389</v>
      </c>
      <c r="P17" s="222">
        <v>1449</v>
      </c>
      <c r="Q17" s="222">
        <v>981</v>
      </c>
      <c r="R17" s="222">
        <v>561</v>
      </c>
      <c r="T17" s="440">
        <f t="shared" si="3"/>
        <v>7000</v>
      </c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E17" s="436"/>
      <c r="AF17" s="436"/>
    </row>
    <row r="18" spans="1:32" s="439" customFormat="1" x14ac:dyDescent="0.2">
      <c r="A18" s="211" t="s">
        <v>93</v>
      </c>
      <c r="B18" s="214">
        <f t="shared" si="2"/>
        <v>49506</v>
      </c>
      <c r="C18" s="222">
        <v>606</v>
      </c>
      <c r="D18" s="222">
        <v>3383</v>
      </c>
      <c r="E18" s="222">
        <v>4480</v>
      </c>
      <c r="F18" s="222">
        <v>1683</v>
      </c>
      <c r="G18" s="222">
        <v>1082</v>
      </c>
      <c r="H18" s="222">
        <v>1163</v>
      </c>
      <c r="I18" s="222">
        <v>2651</v>
      </c>
      <c r="J18" s="222">
        <v>2940</v>
      </c>
      <c r="K18" s="222">
        <v>7013</v>
      </c>
      <c r="L18" s="222">
        <v>7558</v>
      </c>
      <c r="M18" s="222">
        <v>9860</v>
      </c>
      <c r="N18" s="222">
        <v>3226</v>
      </c>
      <c r="O18" s="222">
        <v>1255</v>
      </c>
      <c r="P18" s="222">
        <v>1084</v>
      </c>
      <c r="Q18" s="222">
        <v>881</v>
      </c>
      <c r="R18" s="222">
        <v>641</v>
      </c>
      <c r="S18" s="436"/>
      <c r="T18" s="440">
        <f t="shared" si="3"/>
        <v>7087</v>
      </c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E18" s="436"/>
      <c r="AF18" s="436"/>
    </row>
    <row r="19" spans="1:32" s="439" customFormat="1" x14ac:dyDescent="0.2">
      <c r="A19" s="211" t="s">
        <v>94</v>
      </c>
      <c r="B19" s="214">
        <f t="shared" si="2"/>
        <v>37956</v>
      </c>
      <c r="C19" s="222">
        <v>528</v>
      </c>
      <c r="D19" s="222">
        <v>2957</v>
      </c>
      <c r="E19" s="222">
        <v>3950</v>
      </c>
      <c r="F19" s="222">
        <v>1640</v>
      </c>
      <c r="G19" s="222">
        <v>1154</v>
      </c>
      <c r="H19" s="222">
        <v>1124</v>
      </c>
      <c r="I19" s="222">
        <v>2518</v>
      </c>
      <c r="J19" s="222">
        <v>2623</v>
      </c>
      <c r="K19" s="222">
        <v>5486</v>
      </c>
      <c r="L19" s="222">
        <v>5420</v>
      </c>
      <c r="M19" s="222">
        <v>7750</v>
      </c>
      <c r="N19" s="222">
        <v>1726</v>
      </c>
      <c r="O19" s="222">
        <v>469</v>
      </c>
      <c r="P19" s="222">
        <v>316</v>
      </c>
      <c r="Q19" s="222">
        <v>190</v>
      </c>
      <c r="R19" s="222">
        <v>105</v>
      </c>
      <c r="S19" s="436"/>
      <c r="T19" s="440">
        <f t="shared" si="3"/>
        <v>2806</v>
      </c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6"/>
      <c r="AF19" s="436"/>
    </row>
    <row r="20" spans="1:32" s="439" customFormat="1" ht="18" customHeight="1" x14ac:dyDescent="0.2">
      <c r="A20" s="223" t="s">
        <v>95</v>
      </c>
      <c r="B20" s="216">
        <f t="shared" si="2"/>
        <v>5176</v>
      </c>
      <c r="C20" s="219">
        <v>23</v>
      </c>
      <c r="D20" s="219">
        <v>220</v>
      </c>
      <c r="E20" s="219">
        <v>294</v>
      </c>
      <c r="F20" s="219">
        <v>85</v>
      </c>
      <c r="G20" s="219">
        <v>57</v>
      </c>
      <c r="H20" s="219">
        <v>50</v>
      </c>
      <c r="I20" s="219">
        <v>419</v>
      </c>
      <c r="J20" s="219">
        <v>731</v>
      </c>
      <c r="K20" s="219">
        <v>1295</v>
      </c>
      <c r="L20" s="219">
        <v>1028</v>
      </c>
      <c r="M20" s="219">
        <v>832</v>
      </c>
      <c r="N20" s="219">
        <v>87</v>
      </c>
      <c r="O20" s="219">
        <v>23</v>
      </c>
      <c r="P20" s="219">
        <v>9</v>
      </c>
      <c r="Q20" s="219">
        <v>15</v>
      </c>
      <c r="R20" s="219">
        <v>8</v>
      </c>
      <c r="S20" s="436"/>
      <c r="T20" s="440">
        <f t="shared" si="3"/>
        <v>142</v>
      </c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</row>
    <row r="21" spans="1:32" s="439" customFormat="1" x14ac:dyDescent="0.2">
      <c r="A21" s="441" t="s">
        <v>151</v>
      </c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32" s="439" customFormat="1" ht="15" x14ac:dyDescent="0.25">
      <c r="A22" s="441" t="s">
        <v>96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 s="436"/>
    </row>
    <row r="23" spans="1:32" s="439" customFormat="1" x14ac:dyDescent="0.2">
      <c r="A23" s="442"/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36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M33" sqref="M33"/>
    </sheetView>
  </sheetViews>
  <sheetFormatPr baseColWidth="10" defaultRowHeight="15" x14ac:dyDescent="0.25"/>
  <cols>
    <col min="1" max="1" width="22" bestFit="1" customWidth="1"/>
    <col min="2" max="2" width="11.42578125" customWidth="1"/>
  </cols>
  <sheetData>
    <row r="1" spans="1:2" x14ac:dyDescent="0.25">
      <c r="A1" t="s">
        <v>127</v>
      </c>
    </row>
    <row r="2" spans="1:2" x14ac:dyDescent="0.25">
      <c r="A2" t="s">
        <v>16</v>
      </c>
      <c r="B2" s="227">
        <v>14.795285841088116</v>
      </c>
    </row>
    <row r="3" spans="1:2" x14ac:dyDescent="0.25">
      <c r="A3" t="s">
        <v>17</v>
      </c>
      <c r="B3" s="228">
        <v>12.534368591557746</v>
      </c>
    </row>
    <row r="4" spans="1:2" x14ac:dyDescent="0.25">
      <c r="A4" t="s">
        <v>18</v>
      </c>
      <c r="B4" s="228">
        <v>8.529826097822065</v>
      </c>
    </row>
    <row r="5" spans="1:2" x14ac:dyDescent="0.25">
      <c r="A5" t="s">
        <v>19</v>
      </c>
      <c r="B5" s="228">
        <v>6.1600921766286065</v>
      </c>
    </row>
    <row r="6" spans="1:2" x14ac:dyDescent="0.25">
      <c r="A6" t="s">
        <v>20</v>
      </c>
      <c r="B6" s="228">
        <v>5.7070486729925545</v>
      </c>
    </row>
    <row r="7" spans="1:2" x14ac:dyDescent="0.25">
      <c r="A7" t="s">
        <v>21</v>
      </c>
      <c r="B7" s="228">
        <v>1.3022570424526718</v>
      </c>
    </row>
    <row r="8" spans="1:2" x14ac:dyDescent="0.25">
      <c r="A8" t="s">
        <v>22</v>
      </c>
      <c r="B8" s="228">
        <v>1.8464547867961085</v>
      </c>
    </row>
    <row r="9" spans="1:2" x14ac:dyDescent="0.25">
      <c r="A9" t="s">
        <v>23</v>
      </c>
      <c r="B9" s="228">
        <v>2.7577990891485116</v>
      </c>
    </row>
    <row r="10" spans="1:2" x14ac:dyDescent="0.25">
      <c r="A10" t="s">
        <v>24</v>
      </c>
      <c r="B10" s="228">
        <v>6.2309167376692249</v>
      </c>
    </row>
    <row r="11" spans="1:2" x14ac:dyDescent="0.25">
      <c r="A11" t="s">
        <v>25</v>
      </c>
      <c r="B11" s="228">
        <v>6.1415322133371788</v>
      </c>
    </row>
    <row r="12" spans="1:2" x14ac:dyDescent="0.25">
      <c r="A12" t="s">
        <v>26</v>
      </c>
      <c r="B12" s="228">
        <v>7.1139033133139256</v>
      </c>
    </row>
    <row r="13" spans="1:2" x14ac:dyDescent="0.25">
      <c r="A13" t="s">
        <v>27</v>
      </c>
      <c r="B13" s="228">
        <v>10.563837157568114</v>
      </c>
    </row>
    <row r="14" spans="1:2" x14ac:dyDescent="0.25">
      <c r="A14" t="s">
        <v>28</v>
      </c>
      <c r="B14" s="228">
        <v>5.1333726115546385</v>
      </c>
    </row>
    <row r="15" spans="1:2" x14ac:dyDescent="0.25">
      <c r="A15" t="s">
        <v>29</v>
      </c>
      <c r="B15" s="228">
        <v>3.0321764631958423</v>
      </c>
    </row>
    <row r="16" spans="1:2" ht="15.75" thickBot="1" x14ac:dyDescent="0.3">
      <c r="A16" t="s">
        <v>30</v>
      </c>
      <c r="B16" s="229">
        <v>8.151129204874703</v>
      </c>
    </row>
    <row r="17" spans="1:2" ht="15.95" thickBot="1" x14ac:dyDescent="0.3">
      <c r="B17" s="226">
        <v>100</v>
      </c>
    </row>
    <row r="19" spans="1:2" x14ac:dyDescent="0.25">
      <c r="A19" t="s">
        <v>128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5</vt:i4>
      </vt:variant>
    </vt:vector>
  </HeadingPairs>
  <TitlesOfParts>
    <vt:vector size="12" baseType="lpstr">
      <vt:lpstr>Tab_4_1_A_Hovedtall Hele byen</vt:lpstr>
      <vt:lpstr> Tab_4_1_B Hovedtall Bydelene</vt:lpstr>
      <vt:lpstr>Tab_4_1_C Brutto stønad </vt:lpstr>
      <vt:lpstr>Tabell_4-2_A- Aktklient</vt:lpstr>
      <vt:lpstr>Tabell 4_4_klient m_u øk.sos.hj</vt:lpstr>
      <vt:lpstr>Kriteriebef</vt:lpstr>
      <vt:lpstr>Kriterier</vt:lpstr>
      <vt:lpstr>' Tab_4_1_B Hovedtall Bydelene'!Utskriftsområde</vt:lpstr>
      <vt:lpstr>'Tab_4_1_A_Hovedtall Hele byen'!Utskriftsområde</vt:lpstr>
      <vt:lpstr>'Tab_4_1_C Brutto stønad '!Utskriftsområde</vt:lpstr>
      <vt:lpstr>'Tabell 4_4_klient m_u øk.sos.hj'!Utskriftsområde</vt:lpstr>
      <vt:lpstr>'Tabell_4-2_A- Aktklient'!Utskriftsområde</vt:lpstr>
    </vt:vector>
  </TitlesOfParts>
  <Company>Oslo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byr129455</dc:creator>
  <cp:lastModifiedBy>Elisabeth Bøe</cp:lastModifiedBy>
  <cp:lastPrinted>2013-03-04T09:33:36Z</cp:lastPrinted>
  <dcterms:created xsi:type="dcterms:W3CDTF">2011-10-19T11:05:10Z</dcterms:created>
  <dcterms:modified xsi:type="dcterms:W3CDTF">2015-04-07T11:09:49Z</dcterms:modified>
</cp:coreProperties>
</file>