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87" firstSheet="1" activeTab="1"/>
  </bookViews>
  <sheets>
    <sheet name="Tab__2A-1-C_Dir__Spes_ped_hjelp" sheetId="3" state="hidden" r:id="rId1"/>
    <sheet name="Tab__2A-1-D_Barn_i_åpen_barneh_" sheetId="4" r:id="rId2"/>
    <sheet name="Tab__2A-1-F_Bosatt_andre_byd_" sheetId="5" r:id="rId3"/>
    <sheet name="Tab_2A-1-G_-Søkerliste_b_h_" sheetId="6" state="hidden" r:id="rId4"/>
    <sheet name="Tab_2A-1-H-Oppholdsbetaling" sheetId="7" r:id="rId5"/>
    <sheet name="Tab_2A-1-I_Ledig_kapasitet" sheetId="8" r:id="rId6"/>
    <sheet name="Tab 2A-2-A Norskkurs" sheetId="10" r:id="rId7"/>
    <sheet name="kriteriebefolkning" sheetId="9" r:id="rId8"/>
  </sheets>
  <externalReferences>
    <externalReference r:id="rId9"/>
  </externalReferences>
  <definedNames>
    <definedName name="tall1">'[1]MAL2T-2003B_XLS'!$G$7:$G$731</definedName>
    <definedName name="_xlnm.Print_Area" localSheetId="7">kriteriebefolkning!$A$1:$U$23</definedName>
    <definedName name="_xlnm.Print_Area" localSheetId="0">'Tab__2A-1-C_Dir__Spes_ped_hjelp'!$A$8:$E$35</definedName>
    <definedName name="_xlnm.Print_Area" localSheetId="1">'Tab__2A-1-D_Barn_i_åpen_barneh_'!$A$9:$F$31</definedName>
    <definedName name="_xlnm.Print_Area" localSheetId="2">'Tab__2A-1-F_Bosatt_andre_byd_'!$A$110:$S$133,'Tab__2A-1-F_Bosatt_andre_byd_'!$A$237:$S$260</definedName>
    <definedName name="_xlnm.Print_Area" localSheetId="3">'Tab_2A-1-G_-Søkerliste_b_h_'!$A$6:$AF$27</definedName>
    <definedName name="_xlnm.Print_Area" localSheetId="4">'Tab_2A-1-H-Oppholdsbetaling'!$A$16:$I$43,'Tab_2A-1-H-Oppholdsbetaling'!$A$47:$I$73,'Tab_2A-1-H-Oppholdsbetaling'!$A$77:$I$104</definedName>
    <definedName name="_xlnm.Print_Area" localSheetId="5">'Tab_2A-1-I_Ledig_kapasitet'!$A$9:$E$31</definedName>
    <definedName name="Z_2F486E5F_9F05_4263_BAA5_832A9B7A71CC_.wvu.PrintArea" localSheetId="7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'Tab__2A-1-D_Barn_i_åpen_barneh_'!$A$9:$F$26</definedName>
    <definedName name="Z_2F486E5F_9F05_4263_BAA5_832A9B7A71CC_.wvu.PrintArea" localSheetId="2" hidden="1">'Tab__2A-1-F_Bosatt_andre_byd_'!$A$9:$S$32,'Tab__2A-1-F_Bosatt_andre_byd_'!$A$35:$S$57,'Tab__2A-1-F_Bosatt_andre_byd_'!$A$60:$S$82,'Tab__2A-1-F_Bosatt_andre_byd_'!$A$85:$S$107,'Tab__2A-1-F_Bosatt_andre_byd_'!$A$111:$S$133,'Tab__2A-1-F_Bosatt_andre_byd_'!$A$136:$S$158,'Tab__2A-1-F_Bosatt_andre_byd_'!$A$161:$S$183,'Tab__2A-1-F_Bosatt_andre_byd_'!$A$186:$S$208,'Tab__2A-1-F_Bosatt_andre_byd_'!$A$212:$S$234,'Tab__2A-1-F_Bosatt_andre_byd_'!$A$238:$S$260</definedName>
    <definedName name="Z_2F486E5F_9F05_4263_BAA5_832A9B7A71CC_.wvu.PrintArea" localSheetId="3" hidden="1">'Tab_2A-1-G_-Søkerliste_b_h_'!$A$6:$AF$27</definedName>
    <definedName name="Z_2F486E5F_9F05_4263_BAA5_832A9B7A71CC_.wvu.PrintArea" localSheetId="4" hidden="1">'Tab_2A-1-H-Oppholdsbetaling'!$A$16:$I$43,'Tab_2A-1-H-Oppholdsbetaling'!$A$47:$I$73,'Tab_2A-1-H-Oppholdsbetaling'!$A$77:$I$104</definedName>
    <definedName name="Z_2F486E5F_9F05_4263_BAA5_832A9B7A71CC_.wvu.PrintArea" localSheetId="5" hidden="1">'Tab_2A-1-I_Ledig_kapasitet'!$A$9:$E$31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B20" i="9" l="1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4" i="9" s="1"/>
  <c r="B6" i="9"/>
  <c r="B5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D26" i="4" l="1"/>
  <c r="C26" i="4"/>
  <c r="E26" i="8" l="1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E12" i="8"/>
  <c r="E11" i="8"/>
  <c r="D26" i="8"/>
  <c r="C26" i="8"/>
  <c r="F81" i="7" l="1"/>
  <c r="F82" i="7"/>
  <c r="F83" i="7"/>
  <c r="F95" i="7"/>
  <c r="F94" i="7"/>
  <c r="F93" i="7"/>
  <c r="F92" i="7"/>
  <c r="F91" i="7"/>
  <c r="F90" i="7"/>
  <c r="F89" i="7"/>
  <c r="F88" i="7"/>
  <c r="F87" i="7"/>
  <c r="F86" i="7"/>
  <c r="F85" i="7"/>
  <c r="F84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19" i="7"/>
  <c r="E96" i="7"/>
  <c r="D96" i="7"/>
  <c r="C96" i="7"/>
  <c r="E65" i="7"/>
  <c r="D65" i="7"/>
  <c r="C65" i="7"/>
  <c r="D34" i="7"/>
  <c r="E34" i="7"/>
  <c r="C34" i="7"/>
  <c r="F34" i="7" l="1"/>
  <c r="F65" i="7"/>
  <c r="F96" i="7"/>
  <c r="E80" i="7"/>
  <c r="D80" i="7"/>
  <c r="C80" i="7"/>
  <c r="E49" i="7"/>
  <c r="D49" i="7"/>
  <c r="C49" i="7"/>
  <c r="E18" i="7"/>
  <c r="D18" i="7"/>
  <c r="G83" i="7" s="1"/>
  <c r="C18" i="7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18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D254" i="5"/>
  <c r="E254" i="5"/>
  <c r="F254" i="5"/>
  <c r="G254" i="5"/>
  <c r="H254" i="5"/>
  <c r="I254" i="5"/>
  <c r="J254" i="5"/>
  <c r="K254" i="5"/>
  <c r="L254" i="5"/>
  <c r="M254" i="5"/>
  <c r="M256" i="5" s="1"/>
  <c r="N254" i="5"/>
  <c r="O254" i="5"/>
  <c r="P254" i="5"/>
  <c r="Q254" i="5"/>
  <c r="R254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D241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D114" i="5"/>
  <c r="C256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C154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C53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C78" i="5"/>
  <c r="G82" i="7" l="1"/>
  <c r="G81" i="7"/>
  <c r="G95" i="7"/>
  <c r="G92" i="7"/>
  <c r="G88" i="7"/>
  <c r="G85" i="7"/>
  <c r="G61" i="7"/>
  <c r="G57" i="7"/>
  <c r="G53" i="7"/>
  <c r="G33" i="7"/>
  <c r="G30" i="7"/>
  <c r="G26" i="7"/>
  <c r="G23" i="7"/>
  <c r="G20" i="7"/>
  <c r="G89" i="7"/>
  <c r="G62" i="7"/>
  <c r="G54" i="7"/>
  <c r="G27" i="7"/>
  <c r="G94" i="7"/>
  <c r="G91" i="7"/>
  <c r="G87" i="7"/>
  <c r="G84" i="7"/>
  <c r="G64" i="7"/>
  <c r="G60" i="7"/>
  <c r="G56" i="7"/>
  <c r="G52" i="7"/>
  <c r="G29" i="7"/>
  <c r="G25" i="7"/>
  <c r="G22" i="7"/>
  <c r="G19" i="7"/>
  <c r="G31" i="7"/>
  <c r="G90" i="7"/>
  <c r="G86" i="7"/>
  <c r="G63" i="7"/>
  <c r="G59" i="7"/>
  <c r="G55" i="7"/>
  <c r="G51" i="7"/>
  <c r="G32" i="7"/>
  <c r="G28" i="7"/>
  <c r="G21" i="7"/>
  <c r="G93" i="7"/>
  <c r="G58" i="7"/>
  <c r="G50" i="7"/>
  <c r="G24" i="7"/>
  <c r="G96" i="7"/>
  <c r="H95" i="7" s="1"/>
  <c r="G65" i="7"/>
  <c r="H65" i="7" s="1"/>
  <c r="G34" i="7"/>
  <c r="S230" i="5"/>
  <c r="S204" i="5"/>
  <c r="S252" i="5"/>
  <c r="S248" i="5"/>
  <c r="S244" i="5"/>
  <c r="P256" i="5"/>
  <c r="L256" i="5"/>
  <c r="H256" i="5"/>
  <c r="S253" i="5"/>
  <c r="S249" i="5"/>
  <c r="S245" i="5"/>
  <c r="S254" i="5"/>
  <c r="S250" i="5"/>
  <c r="S246" i="5"/>
  <c r="S242" i="5"/>
  <c r="S241" i="5"/>
  <c r="S255" i="5"/>
  <c r="S251" i="5"/>
  <c r="S247" i="5"/>
  <c r="S243" i="5"/>
  <c r="S154" i="5"/>
  <c r="E129" i="5"/>
  <c r="Q129" i="5"/>
  <c r="M129" i="5"/>
  <c r="I129" i="5"/>
  <c r="P129" i="5"/>
  <c r="L129" i="5"/>
  <c r="H129" i="5"/>
  <c r="O129" i="5"/>
  <c r="K129" i="5"/>
  <c r="G129" i="5"/>
  <c r="R129" i="5"/>
  <c r="N129" i="5"/>
  <c r="J129" i="5"/>
  <c r="F129" i="5"/>
  <c r="J256" i="5"/>
  <c r="R256" i="5"/>
  <c r="E256" i="5"/>
  <c r="N256" i="5"/>
  <c r="F256" i="5"/>
  <c r="Q256" i="5"/>
  <c r="I256" i="5"/>
  <c r="D256" i="5"/>
  <c r="O256" i="5"/>
  <c r="K256" i="5"/>
  <c r="G256" i="5"/>
  <c r="D129" i="5"/>
  <c r="C128" i="5"/>
  <c r="C127" i="5"/>
  <c r="C126" i="5"/>
  <c r="C125" i="5"/>
  <c r="C124" i="5"/>
  <c r="S124" i="5" s="1"/>
  <c r="C123" i="5"/>
  <c r="S123" i="5" s="1"/>
  <c r="C122" i="5"/>
  <c r="S122" i="5" s="1"/>
  <c r="C121" i="5"/>
  <c r="S121" i="5" s="1"/>
  <c r="C120" i="5"/>
  <c r="S120" i="5" s="1"/>
  <c r="C119" i="5"/>
  <c r="S119" i="5" s="1"/>
  <c r="C118" i="5"/>
  <c r="S118" i="5" s="1"/>
  <c r="C117" i="5"/>
  <c r="S117" i="5" s="1"/>
  <c r="C116" i="5"/>
  <c r="S116" i="5" s="1"/>
  <c r="C115" i="5"/>
  <c r="S115" i="5" s="1"/>
  <c r="C114" i="5"/>
  <c r="H94" i="7" l="1"/>
  <c r="H34" i="7"/>
  <c r="H82" i="7"/>
  <c r="H81" i="7"/>
  <c r="H80" i="7"/>
  <c r="H58" i="7"/>
  <c r="H32" i="7"/>
  <c r="H63" i="7"/>
  <c r="H31" i="7"/>
  <c r="H25" i="7"/>
  <c r="H60" i="7"/>
  <c r="H90" i="7"/>
  <c r="H62" i="7"/>
  <c r="H26" i="7"/>
  <c r="H57" i="7"/>
  <c r="H87" i="7"/>
  <c r="H92" i="7"/>
  <c r="H50" i="7"/>
  <c r="H28" i="7"/>
  <c r="H59" i="7"/>
  <c r="H89" i="7"/>
  <c r="H22" i="7"/>
  <c r="H56" i="7"/>
  <c r="H86" i="7"/>
  <c r="H54" i="7"/>
  <c r="H23" i="7"/>
  <c r="H53" i="7"/>
  <c r="H84" i="7"/>
  <c r="H51" i="7"/>
  <c r="H29" i="7"/>
  <c r="H64" i="7"/>
  <c r="H93" i="7"/>
  <c r="H88" i="7"/>
  <c r="H30" i="7"/>
  <c r="H61" i="7"/>
  <c r="H91" i="7"/>
  <c r="H24" i="7"/>
  <c r="H21" i="7"/>
  <c r="H55" i="7"/>
  <c r="H85" i="7"/>
  <c r="H19" i="7"/>
  <c r="H52" i="7"/>
  <c r="H83" i="7"/>
  <c r="H27" i="7"/>
  <c r="H20" i="7"/>
  <c r="H33" i="7"/>
  <c r="S256" i="5"/>
  <c r="S114" i="5"/>
  <c r="C129" i="5"/>
  <c r="S128" i="5"/>
  <c r="S126" i="5"/>
  <c r="S125" i="5"/>
  <c r="S127" i="5"/>
  <c r="S129" i="5" l="1"/>
  <c r="S102" i="5" l="1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s="1"/>
  <c r="S103" i="5" l="1"/>
  <c r="S78" i="5"/>
  <c r="S53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D25" i="10"/>
  <c r="A3" i="10"/>
  <c r="C25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6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8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3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8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4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F1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G1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F5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G5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5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8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F8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G8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<sst xmlns="http://schemas.openxmlformats.org/spreadsheetml/2006/main" count="813" uniqueCount="168">
  <si>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</si>
  <si>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</si>
  <si>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</si>
  <si>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</si>
  <si>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</si>
  <si>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</si>
  <si>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</si>
  <si>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</si>
  <si>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</si>
  <si>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</si>
  <si>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</si>
  <si>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</si>
  <si>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</si>
  <si>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</si>
  <si>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</si>
  <si>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</si>
  <si>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</si>
  <si>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</si>
  <si>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</si>
  <si>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</si>
  <si>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</si>
  <si>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SUM 2009</t>
  </si>
  <si>
    <t>Ny tabell 2009</t>
  </si>
  <si>
    <t>Gjennomsn. størrelse på vedtak i timer pr. uke</t>
  </si>
  <si>
    <t>SUM 2011</t>
  </si>
  <si>
    <t>Kun årsstatistikk</t>
  </si>
  <si>
    <t>Tabell 2A-1-D - Barn i åpen barnehage pr. 31.12. (åpningstid pr. uke).</t>
  </si>
  <si>
    <t>6-15 timer</t>
  </si>
  <si>
    <t>16 timer eller mer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</si>
  <si>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</si>
  <si>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</si>
  <si>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</si>
  <si>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</si>
  <si>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</si>
  <si>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</si>
  <si>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</si>
  <si>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</si>
  <si>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</si>
  <si>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</si>
  <si>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</si>
  <si>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</si>
  <si>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</si>
  <si>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</si>
  <si>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</si>
  <si>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</si>
  <si>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</si>
  <si>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</si>
  <si>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</si>
  <si>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</si>
  <si>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</si>
  <si>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</si>
  <si>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</si>
  <si>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</si>
  <si>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</si>
  <si>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</si>
  <si>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</si>
  <si>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</si>
  <si>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</si>
  <si>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</si>
  <si>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</si>
  <si>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</si>
  <si>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</si>
  <si>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</si>
  <si>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</si>
  <si>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</si>
  <si>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</si>
  <si>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</si>
  <si>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</si>
  <si>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</si>
  <si>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</si>
  <si>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SUM  pr. 15.12.10</t>
  </si>
  <si>
    <t>SUM  pr. 15.12.09</t>
  </si>
  <si>
    <t>SUM  pr. 15.12.08</t>
  </si>
  <si>
    <t>SUM  pr. 15.12.07</t>
  </si>
  <si>
    <t>Tabellen er noe endret fra 2009</t>
  </si>
  <si>
    <t>100%:</t>
  </si>
  <si>
    <t>Tabell 2A-1-H1 - Oppholdsbetaling 100 % (1. barn) i kommunale barnehager med heldagsopphold - pr. 31.12.</t>
  </si>
  <si>
    <t>Antall som betaler:</t>
  </si>
  <si>
    <t>SUM barn</t>
  </si>
  <si>
    <t>Gjennom-snittlig måneds-betaling</t>
  </si>
  <si>
    <t>Avvik fra by-gjennom-snittet i %</t>
  </si>
  <si>
    <t>SUM  pr. 15.12.06</t>
  </si>
  <si>
    <t>Tabell 2A-1-H2 - Oppholdsbetaling 70 % (2. barn) i kommunale barnehager med heldagsopphold - pr. 31.12.</t>
  </si>
  <si>
    <t>Tabell 2A-1-H3 - Oppholdsbetaling 50 % (3. barn) i kommunale barnehager med heldagsopphold - pr. 31.12.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</si>
  <si>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</si>
  <si>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</si>
  <si>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</si>
  <si>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</si>
  <si>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</si>
  <si>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</si>
  <si>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</si>
  <si>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</si>
  <si>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</si>
  <si>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</si>
  <si>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</si>
  <si>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</si>
  <si>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</si>
  <si>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</si>
  <si>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</si>
  <si>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</si>
  <si>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</si>
  <si>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</si>
  <si>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</si>
  <si>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</si>
  <si>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</si>
  <si>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</si>
  <si>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</si>
  <si>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</si>
  <si>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</si>
  <si>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</si>
  <si>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</si>
  <si>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</si>
  <si>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</si>
  <si>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</si>
  <si>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</si>
  <si>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</si>
  <si>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</si>
  <si>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</si>
  <si>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</si>
  <si>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</si>
  <si>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</si>
  <si>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</si>
  <si>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</si>
  <si>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</si>
  <si>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</si>
  <si>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</si>
  <si>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</si>
  <si>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</si>
  <si>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</si>
  <si>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</si>
  <si>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</si>
  <si>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</si>
  <si>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</si>
  <si>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</si>
  <si>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</si>
  <si>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</si>
  <si>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</si>
  <si>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</si>
  <si>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</si>
  <si>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</si>
  <si>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 xml:space="preserve">  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</si>
  <si>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</si>
  <si>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</si>
  <si>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</si>
  <si>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</si>
  <si>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</si>
  <si>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</si>
  <si>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</si>
  <si>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</si>
  <si>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</si>
  <si>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</si>
  <si>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</si>
  <si>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</si>
  <si>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</si>
  <si>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</si>
  <si>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</si>
  <si>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Antall ansatte som har gjennomført norskkurs hittil i 2014</t>
  </si>
  <si>
    <t>SUM pr 2. tertial  2014</t>
  </si>
  <si>
    <t>Ny tabell 2. tertial 2014</t>
  </si>
  <si>
    <t>SUM pr 2. tertial 2014</t>
  </si>
  <si>
    <t>Tabell utgår. Data hentes ut direkte fra Sats fra 2014.</t>
  </si>
  <si>
    <t>SUM 2014</t>
  </si>
  <si>
    <t>SUM  pr. 15.12.14</t>
  </si>
  <si>
    <t>SUM pr 3. tertial  2014</t>
  </si>
  <si>
    <t>Antall ansatte med mangelfulle norskkunnskaper per 31.12.</t>
  </si>
  <si>
    <t>Betalingsatser fra 01.01.14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</si>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</sst>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"/>
    <numFmt numFmtId="165" formatCode="[$kr]&quot; &quot;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_(* #,##0.00_);_(* \(#,##0.00\);_(* &quot;-&quot;??_);_(@_)"/>
    <numFmt numFmtId="170" formatCode="&quot; &quot;#,##0&quot; &quot;;&quot; (&quot;#,##0&quot;)&quot;;&quot; -&quot;00&quot; &quot;;&quot; &quot;@&quot; &quot;"/>
    <numFmt numFmtId="171" formatCode="0%"/>
    <numFmt numFmtId="172" formatCode="#,##0.0"/>
  </numFmts>
  <fonts count="2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Times New Roman"/>
      <family val="1"/>
    </font>
    <font>
      <b/>
      <sz val="9"/>
      <color rgb="FF00000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</fills>
  <borders count="10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166" fontId="4" fillId="0" borderId="0" applyFont="0" applyFill="0" applyBorder="0" applyAlignment="0" applyProtection="0"/>
    <xf numFmtId="0" fontId="6" fillId="0" borderId="0" applyNumberFormat="0" applyBorder="0" applyProtection="0"/>
    <xf numFmtId="167" fontId="4" fillId="0" borderId="0" applyFont="0" applyFill="0" applyBorder="0" applyAlignment="0" applyProtection="0"/>
    <xf numFmtId="0" fontId="15" fillId="0" borderId="0"/>
    <xf numFmtId="0" fontId="3" fillId="0" borderId="0"/>
    <xf numFmtId="168" fontId="4" fillId="0" borderId="0" applyFont="0" applyFill="0" applyBorder="0" applyAlignment="0" applyProtection="0"/>
    <xf numFmtId="0" fontId="22" fillId="0" borderId="0"/>
    <xf numFmtId="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0" fontId="2" fillId="0" borderId="0"/>
    <xf numFmtId="0" fontId="22" fillId="0" borderId="0"/>
    <xf numFmtId="0" fontId="21" fillId="0" borderId="0"/>
    <xf numFmtId="9" fontId="14" fillId="0" borderId="0" applyFont="0" applyFill="0" applyBorder="0" applyAlignment="0" applyProtection="0"/>
    <xf numFmtId="0" fontId="14" fillId="0" borderId="0"/>
    <xf numFmtId="0" fontId="23" fillId="0" borderId="0"/>
    <xf numFmtId="17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6" fillId="0" borderId="0" applyNumberFormat="0" applyBorder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32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65" fontId="9" fillId="0" borderId="7" xfId="0" applyNumberFormat="1" applyFont="1" applyBorder="1" applyAlignment="1">
      <alignment horizontal="center" wrapText="1"/>
    </xf>
    <xf numFmtId="165" fontId="9" fillId="0" borderId="8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5" fontId="9" fillId="0" borderId="7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wrapText="1"/>
    </xf>
    <xf numFmtId="0" fontId="7" fillId="0" borderId="0" xfId="0" applyFont="1" applyFill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wrapText="1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wrapText="1"/>
    </xf>
    <xf numFmtId="0" fontId="9" fillId="0" borderId="5" xfId="0" applyFont="1" applyBorder="1" applyAlignment="1">
      <alignment horizontal="center"/>
    </xf>
    <xf numFmtId="3" fontId="9" fillId="0" borderId="6" xfId="0" applyNumberFormat="1" applyFont="1" applyFill="1" applyBorder="1" applyAlignment="1">
      <alignment wrapText="1"/>
    </xf>
    <xf numFmtId="0" fontId="9" fillId="0" borderId="5" xfId="0" applyFont="1" applyBorder="1"/>
    <xf numFmtId="0" fontId="9" fillId="0" borderId="5" xfId="0" applyFont="1" applyFill="1" applyBorder="1"/>
    <xf numFmtId="0" fontId="9" fillId="0" borderId="0" xfId="0" applyFont="1" applyFill="1"/>
    <xf numFmtId="0" fontId="9" fillId="0" borderId="0" xfId="0" applyFont="1"/>
    <xf numFmtId="0" fontId="9" fillId="0" borderId="3" xfId="0" applyFont="1" applyBorder="1" applyAlignment="1">
      <alignment horizontal="center" wrapText="1"/>
    </xf>
    <xf numFmtId="0" fontId="9" fillId="0" borderId="3" xfId="0" applyFont="1" applyFill="1" applyBorder="1"/>
    <xf numFmtId="0" fontId="7" fillId="0" borderId="0" xfId="0" applyFont="1" applyAlignment="1"/>
    <xf numFmtId="165" fontId="9" fillId="0" borderId="32" xfId="0" applyNumberFormat="1" applyFont="1" applyBorder="1" applyAlignment="1">
      <alignment horizontal="center" wrapText="1"/>
    </xf>
    <xf numFmtId="0" fontId="7" fillId="2" borderId="0" xfId="0" applyFont="1" applyFill="1" applyAlignment="1"/>
    <xf numFmtId="0" fontId="7" fillId="2" borderId="0" xfId="0" applyFont="1" applyFill="1"/>
    <xf numFmtId="0" fontId="7" fillId="3" borderId="0" xfId="0" applyFont="1" applyFill="1" applyAlignment="1"/>
    <xf numFmtId="0" fontId="7" fillId="3" borderId="0" xfId="0" applyFont="1" applyFill="1"/>
    <xf numFmtId="165" fontId="9" fillId="0" borderId="27" xfId="0" applyNumberFormat="1" applyFont="1" applyBorder="1" applyAlignment="1">
      <alignment horizontal="center" wrapText="1"/>
    </xf>
    <xf numFmtId="0" fontId="7" fillId="0" borderId="18" xfId="0" applyFont="1" applyFill="1" applyBorder="1"/>
    <xf numFmtId="0" fontId="9" fillId="0" borderId="3" xfId="0" applyFont="1" applyBorder="1"/>
    <xf numFmtId="0" fontId="7" fillId="0" borderId="0" xfId="0" applyFont="1" applyFill="1" applyAlignment="1">
      <alignment horizontal="right"/>
    </xf>
    <xf numFmtId="165" fontId="9" fillId="0" borderId="27" xfId="0" applyNumberFormat="1" applyFont="1" applyFill="1" applyBorder="1" applyAlignment="1">
      <alignment horizontal="center" wrapText="1"/>
    </xf>
    <xf numFmtId="0" fontId="7" fillId="0" borderId="34" xfId="0" applyFont="1" applyFill="1" applyBorder="1"/>
    <xf numFmtId="0" fontId="7" fillId="0" borderId="22" xfId="0" applyFont="1" applyFill="1" applyBorder="1"/>
    <xf numFmtId="0" fontId="7" fillId="3" borderId="0" xfId="0" applyFont="1" applyFill="1" applyAlignment="1">
      <alignment horizontal="right"/>
    </xf>
    <xf numFmtId="0" fontId="9" fillId="0" borderId="10" xfId="0" applyFont="1" applyBorder="1"/>
    <xf numFmtId="0" fontId="9" fillId="0" borderId="25" xfId="0" applyFont="1" applyBorder="1"/>
    <xf numFmtId="0" fontId="12" fillId="3" borderId="0" xfId="0" applyFont="1" applyFill="1"/>
    <xf numFmtId="0" fontId="13" fillId="3" borderId="0" xfId="0" applyFont="1" applyFill="1"/>
    <xf numFmtId="0" fontId="12" fillId="3" borderId="38" xfId="0" applyFont="1" applyFill="1" applyBorder="1" applyAlignment="1">
      <alignment horizontal="center"/>
    </xf>
    <xf numFmtId="166" fontId="12" fillId="3" borderId="38" xfId="0" applyNumberFormat="1" applyFont="1" applyFill="1" applyBorder="1" applyAlignment="1">
      <alignment horizontal="center"/>
    </xf>
    <xf numFmtId="165" fontId="12" fillId="3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right" wrapText="1"/>
    </xf>
    <xf numFmtId="0" fontId="9" fillId="0" borderId="4" xfId="0" applyFont="1" applyBorder="1" applyAlignment="1">
      <alignment horizontal="left"/>
    </xf>
    <xf numFmtId="0" fontId="9" fillId="0" borderId="32" xfId="0" applyFont="1" applyBorder="1" applyAlignment="1">
      <alignment horizontal="center" wrapText="1"/>
    </xf>
    <xf numFmtId="3" fontId="7" fillId="0" borderId="28" xfId="0" applyNumberFormat="1" applyFont="1" applyBorder="1" applyAlignment="1">
      <alignment horizontal="right"/>
    </xf>
    <xf numFmtId="164" fontId="7" fillId="0" borderId="34" xfId="0" applyNumberFormat="1" applyFont="1" applyBorder="1"/>
    <xf numFmtId="3" fontId="7" fillId="0" borderId="30" xfId="0" applyNumberFormat="1" applyFont="1" applyBorder="1" applyAlignment="1">
      <alignment horizontal="right"/>
    </xf>
    <xf numFmtId="164" fontId="7" fillId="0" borderId="18" xfId="0" applyNumberFormat="1" applyFont="1" applyBorder="1"/>
    <xf numFmtId="164" fontId="7" fillId="0" borderId="22" xfId="0" applyNumberFormat="1" applyFont="1" applyBorder="1"/>
    <xf numFmtId="3" fontId="9" fillId="0" borderId="39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7" fillId="0" borderId="5" xfId="0" applyFont="1" applyBorder="1"/>
    <xf numFmtId="0" fontId="0" fillId="2" borderId="0" xfId="0" applyFill="1"/>
    <xf numFmtId="0" fontId="7" fillId="0" borderId="3" xfId="0" applyFont="1" applyBorder="1"/>
    <xf numFmtId="0" fontId="0" fillId="0" borderId="0" xfId="3" applyFont="1" applyFill="1" applyAlignment="1" applyProtection="1"/>
    <xf numFmtId="0" fontId="7" fillId="0" borderId="0" xfId="3" applyFont="1" applyFill="1" applyAlignment="1" applyProtection="1"/>
    <xf numFmtId="3" fontId="0" fillId="0" borderId="0" xfId="3" applyNumberFormat="1" applyFont="1" applyFill="1" applyAlignment="1" applyProtection="1"/>
    <xf numFmtId="0" fontId="9" fillId="0" borderId="0" xfId="0" applyFont="1" applyBorder="1" applyAlignment="1">
      <alignment horizontal="center"/>
    </xf>
    <xf numFmtId="0" fontId="16" fillId="0" borderId="0" xfId="9" applyFont="1" applyAlignment="1"/>
    <xf numFmtId="0" fontId="14" fillId="0" borderId="0" xfId="0" applyFont="1"/>
    <xf numFmtId="0" fontId="17" fillId="0" borderId="0" xfId="0" applyFont="1"/>
    <xf numFmtId="0" fontId="18" fillId="0" borderId="0" xfId="5" applyNumberFormat="1" applyFont="1" applyBorder="1"/>
    <xf numFmtId="3" fontId="18" fillId="0" borderId="0" xfId="5" applyNumberFormat="1" applyFont="1" applyBorder="1"/>
    <xf numFmtId="0" fontId="16" fillId="0" borderId="0" xfId="0" applyFont="1"/>
    <xf numFmtId="1" fontId="19" fillId="0" borderId="40" xfId="5" applyNumberFormat="1" applyFont="1" applyBorder="1" applyAlignment="1">
      <alignment vertical="center"/>
    </xf>
    <xf numFmtId="1" fontId="19" fillId="4" borderId="41" xfId="9" applyNumberFormat="1" applyFont="1" applyFill="1" applyBorder="1" applyAlignment="1">
      <alignment horizontal="right" vertical="center"/>
    </xf>
    <xf numFmtId="1" fontId="19" fillId="0" borderId="41" xfId="9" applyNumberFormat="1" applyFont="1" applyBorder="1" applyAlignment="1">
      <alignment horizontal="right" vertical="center"/>
    </xf>
    <xf numFmtId="1" fontId="14" fillId="0" borderId="0" xfId="0" applyNumberFormat="1" applyFont="1"/>
    <xf numFmtId="0" fontId="19" fillId="0" borderId="42" xfId="5" applyNumberFormat="1" applyFont="1" applyBorder="1" applyAlignment="1">
      <alignment vertical="center"/>
    </xf>
    <xf numFmtId="0" fontId="19" fillId="0" borderId="0" xfId="4" applyNumberFormat="1" applyFont="1" applyBorder="1"/>
    <xf numFmtId="0" fontId="18" fillId="0" borderId="0" xfId="0" applyFont="1"/>
    <xf numFmtId="0" fontId="19" fillId="0" borderId="42" xfId="4" applyNumberFormat="1" applyFont="1" applyBorder="1"/>
    <xf numFmtId="0" fontId="20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0" fillId="0" borderId="0" xfId="0"/>
    <xf numFmtId="3" fontId="21" fillId="0" borderId="0" xfId="12" applyNumberFormat="1" applyFont="1" applyBorder="1" applyAlignment="1" applyProtection="1">
      <alignment horizontal="right"/>
    </xf>
    <xf numFmtId="170" fontId="9" fillId="0" borderId="52" xfId="1" applyNumberFormat="1" applyFont="1" applyBorder="1"/>
    <xf numFmtId="170" fontId="9" fillId="0" borderId="53" xfId="1" applyNumberFormat="1" applyFont="1" applyBorder="1"/>
    <xf numFmtId="170" fontId="9" fillId="0" borderId="5" xfId="1" applyNumberFormat="1" applyFont="1" applyBorder="1"/>
    <xf numFmtId="170" fontId="9" fillId="0" borderId="10" xfId="1" applyNumberFormat="1" applyFont="1" applyBorder="1"/>
    <xf numFmtId="0" fontId="7" fillId="0" borderId="43" xfId="0" applyFont="1" applyFill="1" applyBorder="1"/>
    <xf numFmtId="0" fontId="9" fillId="0" borderId="52" xfId="0" applyFont="1" applyBorder="1"/>
    <xf numFmtId="0" fontId="21" fillId="0" borderId="0" xfId="15" applyFont="1" applyBorder="1" applyAlignment="1" applyProtection="1">
      <alignment horizontal="right"/>
      <protection locked="0"/>
    </xf>
    <xf numFmtId="0" fontId="7" fillId="0" borderId="47" xfId="0" applyFont="1" applyFill="1" applyBorder="1"/>
    <xf numFmtId="0" fontId="7" fillId="0" borderId="48" xfId="0" applyFont="1" applyFill="1" applyBorder="1"/>
    <xf numFmtId="0" fontId="21" fillId="0" borderId="0" xfId="15" applyFont="1" applyBorder="1" applyAlignment="1" applyProtection="1">
      <alignment horizontal="right"/>
      <protection locked="0"/>
    </xf>
    <xf numFmtId="0" fontId="9" fillId="0" borderId="54" xfId="0" applyFont="1" applyBorder="1"/>
    <xf numFmtId="0" fontId="9" fillId="0" borderId="52" xfId="0" applyFont="1" applyFill="1" applyBorder="1"/>
    <xf numFmtId="0" fontId="9" fillId="0" borderId="54" xfId="0" applyFont="1" applyFill="1" applyBorder="1"/>
    <xf numFmtId="0" fontId="7" fillId="0" borderId="44" xfId="0" applyFont="1" applyFill="1" applyBorder="1"/>
    <xf numFmtId="0" fontId="7" fillId="0" borderId="45" xfId="0" applyFont="1" applyFill="1" applyBorder="1"/>
    <xf numFmtId="0" fontId="7" fillId="0" borderId="46" xfId="0" applyFont="1" applyFill="1" applyBorder="1"/>
    <xf numFmtId="0" fontId="7" fillId="0" borderId="49" xfId="0" applyFont="1" applyFill="1" applyBorder="1"/>
    <xf numFmtId="0" fontId="7" fillId="0" borderId="50" xfId="0" applyFont="1" applyFill="1" applyBorder="1"/>
    <xf numFmtId="0" fontId="7" fillId="0" borderId="51" xfId="0" applyFont="1" applyFill="1" applyBorder="1"/>
    <xf numFmtId="165" fontId="9" fillId="0" borderId="55" xfId="0" applyNumberFormat="1" applyFont="1" applyBorder="1" applyAlignment="1">
      <alignment horizontal="center" wrapText="1"/>
    </xf>
    <xf numFmtId="0" fontId="7" fillId="5" borderId="0" xfId="0" applyFont="1" applyFill="1"/>
    <xf numFmtId="1" fontId="9" fillId="0" borderId="39" xfId="0" applyNumberFormat="1" applyFont="1" applyBorder="1"/>
    <xf numFmtId="0" fontId="9" fillId="0" borderId="71" xfId="0" applyFont="1" applyBorder="1" applyAlignment="1">
      <alignment horizontal="center" wrapText="1"/>
    </xf>
    <xf numFmtId="0" fontId="7" fillId="0" borderId="76" xfId="0" applyFont="1" applyFill="1" applyBorder="1" applyAlignment="1">
      <alignment wrapText="1"/>
    </xf>
    <xf numFmtId="0" fontId="7" fillId="0" borderId="77" xfId="0" applyFont="1" applyFill="1" applyBorder="1" applyAlignment="1">
      <alignment wrapText="1"/>
    </xf>
    <xf numFmtId="0" fontId="7" fillId="0" borderId="78" xfId="0" applyFont="1" applyFill="1" applyBorder="1" applyAlignment="1">
      <alignment wrapText="1"/>
    </xf>
    <xf numFmtId="3" fontId="9" fillId="0" borderId="82" xfId="0" applyNumberFormat="1" applyFont="1" applyFill="1" applyBorder="1" applyAlignment="1">
      <alignment wrapText="1"/>
    </xf>
    <xf numFmtId="3" fontId="7" fillId="0" borderId="49" xfId="0" applyNumberFormat="1" applyFont="1" applyBorder="1"/>
    <xf numFmtId="3" fontId="7" fillId="0" borderId="43" xfId="0" applyNumberFormat="1" applyFont="1" applyBorder="1"/>
    <xf numFmtId="0" fontId="7" fillId="0" borderId="76" xfId="0" applyFont="1" applyFill="1" applyBorder="1" applyAlignment="1">
      <alignment horizontal="center"/>
    </xf>
    <xf numFmtId="3" fontId="7" fillId="0" borderId="47" xfId="0" applyNumberFormat="1" applyFont="1" applyBorder="1"/>
    <xf numFmtId="0" fontId="7" fillId="0" borderId="78" xfId="0" applyFont="1" applyFill="1" applyBorder="1" applyAlignment="1">
      <alignment horizontal="center"/>
    </xf>
    <xf numFmtId="3" fontId="7" fillId="0" borderId="44" xfId="0" applyNumberFormat="1" applyFont="1" applyBorder="1"/>
    <xf numFmtId="0" fontId="9" fillId="0" borderId="81" xfId="0" applyFont="1" applyBorder="1" applyAlignment="1">
      <alignment horizontal="center"/>
    </xf>
    <xf numFmtId="3" fontId="7" fillId="0" borderId="46" xfId="0" applyNumberFormat="1" applyFont="1" applyBorder="1"/>
    <xf numFmtId="165" fontId="9" fillId="0" borderId="80" xfId="0" applyNumberFormat="1" applyFont="1" applyBorder="1" applyAlignment="1">
      <alignment horizontal="center" wrapText="1"/>
    </xf>
    <xf numFmtId="3" fontId="7" fillId="0" borderId="51" xfId="0" applyNumberFormat="1" applyFont="1" applyBorder="1"/>
    <xf numFmtId="3" fontId="7" fillId="0" borderId="48" xfId="0" applyNumberFormat="1" applyFont="1" applyBorder="1"/>
    <xf numFmtId="3" fontId="7" fillId="0" borderId="45" xfId="0" applyNumberFormat="1" applyFont="1" applyBorder="1"/>
    <xf numFmtId="165" fontId="9" fillId="0" borderId="79" xfId="0" applyNumberFormat="1" applyFont="1" applyBorder="1" applyAlignment="1">
      <alignment horizontal="center" wrapText="1"/>
    </xf>
    <xf numFmtId="0" fontId="7" fillId="0" borderId="77" xfId="0" applyFont="1" applyFill="1" applyBorder="1" applyAlignment="1">
      <alignment horizontal="center"/>
    </xf>
    <xf numFmtId="3" fontId="7" fillId="0" borderId="50" xfId="0" applyNumberFormat="1" applyFont="1" applyBorder="1"/>
    <xf numFmtId="0" fontId="9" fillId="5" borderId="0" xfId="0" applyFont="1" applyFill="1" applyAlignment="1">
      <alignment horizontal="left"/>
    </xf>
    <xf numFmtId="0" fontId="7" fillId="6" borderId="0" xfId="0" applyFont="1" applyFill="1" applyAlignment="1"/>
    <xf numFmtId="0" fontId="7" fillId="6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center" wrapText="1"/>
    </xf>
    <xf numFmtId="0" fontId="9" fillId="7" borderId="1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9" fillId="7" borderId="25" xfId="0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wrapText="1"/>
    </xf>
    <xf numFmtId="0" fontId="7" fillId="7" borderId="13" xfId="0" applyFont="1" applyFill="1" applyBorder="1"/>
    <xf numFmtId="0" fontId="7" fillId="7" borderId="35" xfId="0" applyFont="1" applyFill="1" applyBorder="1"/>
    <xf numFmtId="0" fontId="7" fillId="7" borderId="14" xfId="0" applyFont="1" applyFill="1" applyBorder="1"/>
    <xf numFmtId="0" fontId="7" fillId="7" borderId="33" xfId="0" applyFont="1" applyFill="1" applyBorder="1"/>
    <xf numFmtId="0" fontId="9" fillId="7" borderId="13" xfId="0" applyFont="1" applyFill="1" applyBorder="1"/>
    <xf numFmtId="0" fontId="9" fillId="7" borderId="14" xfId="0" applyFont="1" applyFill="1" applyBorder="1"/>
    <xf numFmtId="0" fontId="7" fillId="7" borderId="36" xfId="0" applyFont="1" applyFill="1" applyBorder="1"/>
    <xf numFmtId="0" fontId="9" fillId="7" borderId="33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16" xfId="0" applyFont="1" applyFill="1" applyBorder="1" applyAlignment="1">
      <alignment wrapText="1"/>
    </xf>
    <xf numFmtId="0" fontId="7" fillId="7" borderId="15" xfId="0" applyFont="1" applyFill="1" applyBorder="1"/>
    <xf numFmtId="0" fontId="7" fillId="7" borderId="29" xfId="0" applyFont="1" applyFill="1" applyBorder="1"/>
    <xf numFmtId="0" fontId="7" fillId="7" borderId="17" xfId="0" applyFont="1" applyFill="1" applyBorder="1"/>
    <xf numFmtId="0" fontId="7" fillId="7" borderId="19" xfId="0" applyFont="1" applyFill="1" applyBorder="1"/>
    <xf numFmtId="0" fontId="9" fillId="7" borderId="15" xfId="0" applyFont="1" applyFill="1" applyBorder="1"/>
    <xf numFmtId="0" fontId="9" fillId="7" borderId="17" xfId="0" applyFont="1" applyFill="1" applyBorder="1"/>
    <xf numFmtId="0" fontId="7" fillId="7" borderId="16" xfId="0" applyFont="1" applyFill="1" applyBorder="1"/>
    <xf numFmtId="0" fontId="9" fillId="7" borderId="19" xfId="0" applyFont="1" applyFill="1" applyBorder="1"/>
    <xf numFmtId="1" fontId="7" fillId="7" borderId="17" xfId="0" applyNumberFormat="1" applyFont="1" applyFill="1" applyBorder="1"/>
    <xf numFmtId="1" fontId="9" fillId="7" borderId="17" xfId="0" applyNumberFormat="1" applyFont="1" applyFill="1" applyBorder="1"/>
    <xf numFmtId="0" fontId="7" fillId="7" borderId="20" xfId="0" applyFont="1" applyFill="1" applyBorder="1" applyAlignment="1">
      <alignment horizontal="center"/>
    </xf>
    <xf numFmtId="0" fontId="7" fillId="7" borderId="21" xfId="0" applyFont="1" applyFill="1" applyBorder="1" applyAlignment="1">
      <alignment wrapText="1"/>
    </xf>
    <xf numFmtId="0" fontId="7" fillId="7" borderId="20" xfId="0" applyFont="1" applyFill="1" applyBorder="1"/>
    <xf numFmtId="0" fontId="7" fillId="7" borderId="37" xfId="0" applyFont="1" applyFill="1" applyBorder="1"/>
    <xf numFmtId="0" fontId="7" fillId="7" borderId="24" xfId="0" applyFont="1" applyFill="1" applyBorder="1"/>
    <xf numFmtId="0" fontId="7" fillId="7" borderId="23" xfId="0" applyFont="1" applyFill="1" applyBorder="1"/>
    <xf numFmtId="0" fontId="9" fillId="7" borderId="20" xfId="0" applyFont="1" applyFill="1" applyBorder="1"/>
    <xf numFmtId="0" fontId="9" fillId="7" borderId="24" xfId="0" applyFont="1" applyFill="1" applyBorder="1"/>
    <xf numFmtId="0" fontId="7" fillId="7" borderId="21" xfId="0" applyFont="1" applyFill="1" applyBorder="1"/>
    <xf numFmtId="0" fontId="9" fillId="7" borderId="23" xfId="0" applyFont="1" applyFill="1" applyBorder="1"/>
    <xf numFmtId="0" fontId="9" fillId="7" borderId="5" xfId="0" applyFont="1" applyFill="1" applyBorder="1" applyAlignment="1">
      <alignment horizontal="center"/>
    </xf>
    <xf numFmtId="3" fontId="9" fillId="7" borderId="6" xfId="0" applyNumberFormat="1" applyFont="1" applyFill="1" applyBorder="1" applyAlignment="1">
      <alignment wrapText="1"/>
    </xf>
    <xf numFmtId="0" fontId="9" fillId="7" borderId="35" xfId="0" applyFont="1" applyFill="1" applyBorder="1"/>
    <xf numFmtId="0" fontId="9" fillId="7" borderId="10" xfId="0" applyFont="1" applyFill="1" applyBorder="1"/>
    <xf numFmtId="0" fontId="9" fillId="7" borderId="5" xfId="0" applyFont="1" applyFill="1" applyBorder="1"/>
    <xf numFmtId="1" fontId="9" fillId="7" borderId="25" xfId="0" applyNumberFormat="1" applyFont="1" applyFill="1" applyBorder="1"/>
    <xf numFmtId="0" fontId="9" fillId="7" borderId="25" xfId="0" applyFont="1" applyFill="1" applyBorder="1"/>
    <xf numFmtId="0" fontId="9" fillId="7" borderId="0" xfId="0" applyFont="1" applyFill="1"/>
    <xf numFmtId="0" fontId="9" fillId="7" borderId="7" xfId="0" applyFont="1" applyFill="1" applyBorder="1"/>
    <xf numFmtId="0" fontId="9" fillId="7" borderId="9" xfId="0" applyFont="1" applyFill="1" applyBorder="1"/>
    <xf numFmtId="0" fontId="9" fillId="7" borderId="8" xfId="0" applyFont="1" applyFill="1" applyBorder="1"/>
    <xf numFmtId="1" fontId="9" fillId="7" borderId="26" xfId="0" applyNumberFormat="1" applyFont="1" applyFill="1" applyBorder="1"/>
    <xf numFmtId="0" fontId="9" fillId="7" borderId="26" xfId="0" applyFont="1" applyFill="1" applyBorder="1"/>
    <xf numFmtId="0" fontId="9" fillId="7" borderId="7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wrapText="1"/>
    </xf>
    <xf numFmtId="0" fontId="9" fillId="7" borderId="8" xfId="0" applyFont="1" applyFill="1" applyBorder="1" applyAlignment="1">
      <alignment horizontal="center" wrapText="1"/>
    </xf>
    <xf numFmtId="0" fontId="9" fillId="7" borderId="27" xfId="0" applyFont="1" applyFill="1" applyBorder="1" applyAlignment="1">
      <alignment horizontal="center" wrapText="1"/>
    </xf>
    <xf numFmtId="0" fontId="7" fillId="7" borderId="57" xfId="0" applyFont="1" applyFill="1" applyBorder="1"/>
    <xf numFmtId="0" fontId="7" fillId="7" borderId="58" xfId="0" applyFont="1" applyFill="1" applyBorder="1"/>
    <xf numFmtId="0" fontId="7" fillId="7" borderId="59" xfId="0" applyFont="1" applyFill="1" applyBorder="1"/>
    <xf numFmtId="0" fontId="7" fillId="7" borderId="60" xfId="0" applyFont="1" applyFill="1" applyBorder="1"/>
    <xf numFmtId="0" fontId="9" fillId="7" borderId="44" xfId="0" applyFont="1" applyFill="1" applyBorder="1"/>
    <xf numFmtId="0" fontId="9" fillId="7" borderId="45" xfId="0" applyFont="1" applyFill="1" applyBorder="1"/>
    <xf numFmtId="0" fontId="9" fillId="7" borderId="46" xfId="0" applyFont="1" applyFill="1" applyBorder="1"/>
    <xf numFmtId="0" fontId="7" fillId="7" borderId="61" xfId="0" applyFont="1" applyFill="1" applyBorder="1"/>
    <xf numFmtId="0" fontId="7" fillId="7" borderId="62" xfId="0" applyFont="1" applyFill="1" applyBorder="1"/>
    <xf numFmtId="0" fontId="9" fillId="7" borderId="47" xfId="0" applyFont="1" applyFill="1" applyBorder="1"/>
    <xf numFmtId="0" fontId="9" fillId="7" borderId="43" xfId="0" applyFont="1" applyFill="1" applyBorder="1"/>
    <xf numFmtId="0" fontId="9" fillId="7" borderId="48" xfId="0" applyFont="1" applyFill="1" applyBorder="1"/>
    <xf numFmtId="0" fontId="7" fillId="7" borderId="63" xfId="0" applyFont="1" applyFill="1" applyBorder="1"/>
    <xf numFmtId="0" fontId="7" fillId="7" borderId="64" xfId="0" applyFont="1" applyFill="1" applyBorder="1"/>
    <xf numFmtId="0" fontId="9" fillId="7" borderId="49" xfId="0" applyFont="1" applyFill="1" applyBorder="1"/>
    <xf numFmtId="0" fontId="9" fillId="7" borderId="50" xfId="0" applyFont="1" applyFill="1" applyBorder="1"/>
    <xf numFmtId="0" fontId="9" fillId="7" borderId="51" xfId="0" applyFont="1" applyFill="1" applyBorder="1"/>
    <xf numFmtId="0" fontId="9" fillId="7" borderId="65" xfId="0" applyFont="1" applyFill="1" applyBorder="1"/>
    <xf numFmtId="0" fontId="9" fillId="7" borderId="66" xfId="0" applyFont="1" applyFill="1" applyBorder="1"/>
    <xf numFmtId="0" fontId="9" fillId="7" borderId="67" xfId="0" applyFont="1" applyFill="1" applyBorder="1"/>
    <xf numFmtId="0" fontId="9" fillId="7" borderId="68" xfId="0" applyFont="1" applyFill="1" applyBorder="1"/>
    <xf numFmtId="0" fontId="9" fillId="7" borderId="52" xfId="0" applyFont="1" applyFill="1" applyBorder="1"/>
    <xf numFmtId="1" fontId="9" fillId="7" borderId="39" xfId="0" applyNumberFormat="1" applyFont="1" applyFill="1" applyBorder="1"/>
    <xf numFmtId="0" fontId="9" fillId="7" borderId="53" xfId="0" applyFont="1" applyFill="1" applyBorder="1"/>
    <xf numFmtId="0" fontId="7" fillId="7" borderId="0" xfId="0" applyFont="1" applyFill="1" applyAlignment="1">
      <alignment horizontal="center"/>
    </xf>
    <xf numFmtId="170" fontId="7" fillId="0" borderId="44" xfId="1" applyNumberFormat="1" applyFont="1" applyBorder="1"/>
    <xf numFmtId="170" fontId="7" fillId="0" borderId="46" xfId="1" applyNumberFormat="1" applyFont="1" applyBorder="1"/>
    <xf numFmtId="170" fontId="7" fillId="0" borderId="47" xfId="1" applyNumberFormat="1" applyFont="1" applyBorder="1"/>
    <xf numFmtId="170" fontId="7" fillId="0" borderId="48" xfId="1" applyNumberFormat="1" applyFont="1" applyBorder="1"/>
    <xf numFmtId="170" fontId="7" fillId="0" borderId="49" xfId="1" applyNumberFormat="1" applyFont="1" applyBorder="1"/>
    <xf numFmtId="170" fontId="7" fillId="0" borderId="51" xfId="1" applyNumberFormat="1" applyFont="1" applyBorder="1"/>
    <xf numFmtId="0" fontId="7" fillId="8" borderId="0" xfId="0" applyFont="1" applyFill="1" applyAlignment="1">
      <alignment horizontal="left"/>
    </xf>
    <xf numFmtId="0" fontId="7" fillId="8" borderId="0" xfId="0" applyFont="1" applyFill="1"/>
    <xf numFmtId="0" fontId="8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center" wrapText="1"/>
    </xf>
    <xf numFmtId="0" fontId="9" fillId="8" borderId="1" xfId="0" applyFont="1" applyFill="1" applyBorder="1" applyAlignment="1">
      <alignment horizontal="left" vertical="center"/>
    </xf>
    <xf numFmtId="0" fontId="9" fillId="8" borderId="7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9" fillId="8" borderId="74" xfId="0" applyFont="1" applyFill="1" applyBorder="1" applyAlignment="1">
      <alignment horizontal="center" wrapText="1"/>
    </xf>
    <xf numFmtId="165" fontId="9" fillId="8" borderId="7" xfId="0" applyNumberFormat="1" applyFont="1" applyFill="1" applyBorder="1" applyAlignment="1">
      <alignment horizontal="center" wrapText="1"/>
    </xf>
    <xf numFmtId="165" fontId="9" fillId="8" borderId="8" xfId="0" applyNumberFormat="1" applyFont="1" applyFill="1" applyBorder="1" applyAlignment="1">
      <alignment horizontal="center" wrapText="1"/>
    </xf>
    <xf numFmtId="165" fontId="9" fillId="8" borderId="75" xfId="0" applyNumberFormat="1" applyFont="1" applyFill="1" applyBorder="1" applyAlignment="1">
      <alignment horizontal="center" wrapText="1"/>
    </xf>
    <xf numFmtId="0" fontId="7" fillId="8" borderId="69" xfId="0" applyFont="1" applyFill="1" applyBorder="1" applyAlignment="1">
      <alignment horizontal="center"/>
    </xf>
    <xf numFmtId="0" fontId="7" fillId="8" borderId="76" xfId="0" applyFont="1" applyFill="1" applyBorder="1" applyAlignment="1">
      <alignment wrapText="1"/>
    </xf>
    <xf numFmtId="3" fontId="7" fillId="8" borderId="44" xfId="0" applyNumberFormat="1" applyFont="1" applyFill="1" applyBorder="1"/>
    <xf numFmtId="3" fontId="7" fillId="8" borderId="45" xfId="0" applyNumberFormat="1" applyFont="1" applyFill="1" applyBorder="1"/>
    <xf numFmtId="172" fontId="7" fillId="8" borderId="46" xfId="0" applyNumberFormat="1" applyFont="1" applyFill="1" applyBorder="1"/>
    <xf numFmtId="0" fontId="7" fillId="8" borderId="31" xfId="0" applyFont="1" applyFill="1" applyBorder="1" applyAlignment="1">
      <alignment horizontal="center"/>
    </xf>
    <xf numFmtId="0" fontId="7" fillId="8" borderId="77" xfId="0" applyFont="1" applyFill="1" applyBorder="1" applyAlignment="1">
      <alignment wrapText="1"/>
    </xf>
    <xf numFmtId="3" fontId="7" fillId="8" borderId="47" xfId="0" applyNumberFormat="1" applyFont="1" applyFill="1" applyBorder="1"/>
    <xf numFmtId="3" fontId="7" fillId="8" borderId="43" xfId="0" applyNumberFormat="1" applyFont="1" applyFill="1" applyBorder="1"/>
    <xf numFmtId="172" fontId="7" fillId="8" borderId="48" xfId="0" applyNumberFormat="1" applyFont="1" applyFill="1" applyBorder="1"/>
    <xf numFmtId="0" fontId="21" fillId="8" borderId="0" xfId="110" applyFont="1" applyFill="1" applyBorder="1" applyAlignment="1" applyProtection="1">
      <alignment horizontal="right"/>
    </xf>
    <xf numFmtId="0" fontId="7" fillId="8" borderId="70" xfId="0" applyFont="1" applyFill="1" applyBorder="1" applyAlignment="1">
      <alignment horizontal="center"/>
    </xf>
    <xf numFmtId="0" fontId="7" fillId="8" borderId="83" xfId="0" applyFont="1" applyFill="1" applyBorder="1" applyAlignment="1">
      <alignment wrapText="1"/>
    </xf>
    <xf numFmtId="3" fontId="7" fillId="8" borderId="49" xfId="0" applyNumberFormat="1" applyFont="1" applyFill="1" applyBorder="1"/>
    <xf numFmtId="3" fontId="7" fillId="8" borderId="50" xfId="0" applyNumberFormat="1" applyFont="1" applyFill="1" applyBorder="1"/>
    <xf numFmtId="172" fontId="7" fillId="8" borderId="51" xfId="0" applyNumberFormat="1" applyFont="1" applyFill="1" applyBorder="1"/>
    <xf numFmtId="0" fontId="9" fillId="8" borderId="44" xfId="0" applyFont="1" applyFill="1" applyBorder="1" applyAlignment="1">
      <alignment horizontal="center"/>
    </xf>
    <xf numFmtId="3" fontId="9" fillId="8" borderId="45" xfId="0" applyNumberFormat="1" applyFont="1" applyFill="1" applyBorder="1" applyAlignment="1">
      <alignment wrapText="1"/>
    </xf>
    <xf numFmtId="3" fontId="9" fillId="8" borderId="85" xfId="0" applyNumberFormat="1" applyFont="1" applyFill="1" applyBorder="1"/>
    <xf numFmtId="164" fontId="9" fillId="8" borderId="86" xfId="0" applyNumberFormat="1" applyFont="1" applyFill="1" applyBorder="1"/>
    <xf numFmtId="0" fontId="9" fillId="8" borderId="0" xfId="0" applyFont="1" applyFill="1"/>
    <xf numFmtId="0" fontId="9" fillId="8" borderId="87" xfId="0" applyFont="1" applyFill="1" applyBorder="1" applyAlignment="1">
      <alignment horizontal="center"/>
    </xf>
    <xf numFmtId="3" fontId="9" fillId="8" borderId="88" xfId="0" applyNumberFormat="1" applyFont="1" applyFill="1" applyBorder="1" applyAlignment="1">
      <alignment wrapText="1"/>
    </xf>
    <xf numFmtId="3" fontId="9" fillId="8" borderId="88" xfId="0" applyNumberFormat="1" applyFont="1" applyFill="1" applyBorder="1"/>
    <xf numFmtId="164" fontId="9" fillId="8" borderId="89" xfId="0" applyNumberFormat="1" applyFont="1" applyFill="1" applyBorder="1"/>
    <xf numFmtId="0" fontId="7" fillId="8" borderId="49" xfId="0" applyFont="1" applyFill="1" applyBorder="1" applyAlignment="1">
      <alignment horizontal="center"/>
    </xf>
    <xf numFmtId="3" fontId="7" fillId="8" borderId="50" xfId="0" applyNumberFormat="1" applyFont="1" applyFill="1" applyBorder="1" applyAlignment="1">
      <alignment wrapText="1"/>
    </xf>
    <xf numFmtId="164" fontId="7" fillId="8" borderId="51" xfId="0" applyNumberFormat="1" applyFont="1" applyFill="1" applyBorder="1"/>
    <xf numFmtId="3" fontId="7" fillId="8" borderId="45" xfId="0" applyNumberFormat="1" applyFont="1" applyFill="1" applyBorder="1" applyAlignment="1">
      <alignment wrapText="1"/>
    </xf>
    <xf numFmtId="164" fontId="7" fillId="8" borderId="46" xfId="0" applyNumberFormat="1" applyFont="1" applyFill="1" applyBorder="1"/>
    <xf numFmtId="0" fontId="9" fillId="8" borderId="47" xfId="0" applyFont="1" applyFill="1" applyBorder="1" applyAlignment="1">
      <alignment horizontal="center"/>
    </xf>
    <xf numFmtId="3" fontId="7" fillId="8" borderId="43" xfId="0" applyNumberFormat="1" applyFont="1" applyFill="1" applyBorder="1" applyAlignment="1">
      <alignment wrapText="1"/>
    </xf>
    <xf numFmtId="164" fontId="7" fillId="8" borderId="48" xfId="0" applyNumberFormat="1" applyFont="1" applyFill="1" applyBorder="1"/>
    <xf numFmtId="0" fontId="9" fillId="8" borderId="49" xfId="0" applyFont="1" applyFill="1" applyBorder="1" applyAlignment="1">
      <alignment horizontal="center"/>
    </xf>
    <xf numFmtId="0" fontId="9" fillId="8" borderId="84" xfId="0" applyFont="1" applyFill="1" applyBorder="1" applyAlignment="1">
      <alignment horizontal="center"/>
    </xf>
    <xf numFmtId="3" fontId="7" fillId="8" borderId="85" xfId="0" applyNumberFormat="1" applyFont="1" applyFill="1" applyBorder="1" applyAlignment="1">
      <alignment wrapText="1"/>
    </xf>
    <xf numFmtId="3" fontId="7" fillId="8" borderId="85" xfId="0" applyNumberFormat="1" applyFont="1" applyFill="1" applyBorder="1"/>
    <xf numFmtId="164" fontId="7" fillId="8" borderId="86" xfId="0" applyNumberFormat="1" applyFont="1" applyFill="1" applyBorder="1"/>
    <xf numFmtId="0" fontId="7" fillId="8" borderId="0" xfId="0" applyFont="1" applyFill="1" applyAlignment="1"/>
    <xf numFmtId="0" fontId="7" fillId="8" borderId="0" xfId="0" applyFont="1" applyFill="1" applyAlignment="1">
      <alignment horizontal="center"/>
    </xf>
    <xf numFmtId="0" fontId="7" fillId="0" borderId="91" xfId="0" applyFont="1" applyBorder="1"/>
    <xf numFmtId="0" fontId="7" fillId="0" borderId="92" xfId="0" applyFont="1" applyBorder="1"/>
    <xf numFmtId="0" fontId="7" fillId="0" borderId="93" xfId="0" applyFont="1" applyBorder="1"/>
    <xf numFmtId="0" fontId="7" fillId="0" borderId="94" xfId="0" applyFont="1" applyBorder="1"/>
    <xf numFmtId="0" fontId="7" fillId="0" borderId="95" xfId="0" applyFont="1" applyBorder="1"/>
    <xf numFmtId="0" fontId="7" fillId="0" borderId="96" xfId="0" applyFont="1" applyBorder="1"/>
    <xf numFmtId="0" fontId="9" fillId="0" borderId="97" xfId="0" applyFont="1" applyBorder="1"/>
    <xf numFmtId="0" fontId="9" fillId="0" borderId="90" xfId="0" applyFont="1" applyBorder="1"/>
    <xf numFmtId="3" fontId="7" fillId="0" borderId="34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7" fillId="0" borderId="98" xfId="0" applyNumberFormat="1" applyFont="1" applyBorder="1"/>
    <xf numFmtId="3" fontId="7" fillId="0" borderId="99" xfId="0" applyNumberFormat="1" applyFont="1" applyBorder="1"/>
    <xf numFmtId="3" fontId="7" fillId="0" borderId="100" xfId="0" applyNumberFormat="1" applyFont="1" applyBorder="1"/>
    <xf numFmtId="1" fontId="9" fillId="0" borderId="3" xfId="0" applyNumberFormat="1" applyFont="1" applyBorder="1"/>
    <xf numFmtId="0" fontId="9" fillId="0" borderId="1" xfId="0" applyFont="1" applyBorder="1"/>
    <xf numFmtId="1" fontId="9" fillId="0" borderId="4" xfId="0" applyNumberFormat="1" applyFont="1" applyBorder="1"/>
    <xf numFmtId="3" fontId="7" fillId="0" borderId="101" xfId="0" applyNumberFormat="1" applyFont="1" applyBorder="1" applyAlignment="1">
      <alignment horizontal="right"/>
    </xf>
    <xf numFmtId="3" fontId="9" fillId="0" borderId="54" xfId="0" applyNumberFormat="1" applyFont="1" applyBorder="1" applyAlignment="1">
      <alignment horizontal="right"/>
    </xf>
    <xf numFmtId="3" fontId="9" fillId="0" borderId="90" xfId="0" applyNumberFormat="1" applyFont="1" applyBorder="1" applyAlignment="1">
      <alignment horizontal="right"/>
    </xf>
    <xf numFmtId="3" fontId="7" fillId="0" borderId="102" xfId="0" applyNumberFormat="1" applyFont="1" applyBorder="1"/>
    <xf numFmtId="3" fontId="7" fillId="0" borderId="103" xfId="0" applyNumberFormat="1" applyFont="1" applyBorder="1"/>
    <xf numFmtId="3" fontId="7" fillId="0" borderId="104" xfId="0" applyNumberFormat="1" applyFont="1" applyBorder="1"/>
    <xf numFmtId="3" fontId="9" fillId="0" borderId="52" xfId="0" applyNumberFormat="1" applyFont="1" applyBorder="1"/>
    <xf numFmtId="3" fontId="7" fillId="0" borderId="56" xfId="0" applyNumberFormat="1" applyFont="1" applyBorder="1"/>
    <xf numFmtId="3" fontId="7" fillId="0" borderId="18" xfId="0" applyNumberFormat="1" applyFont="1" applyBorder="1"/>
    <xf numFmtId="3" fontId="9" fillId="0" borderId="105" xfId="0" applyNumberFormat="1" applyFont="1" applyBorder="1"/>
    <xf numFmtId="1" fontId="9" fillId="0" borderId="106" xfId="0" applyNumberFormat="1" applyFont="1" applyBorder="1"/>
    <xf numFmtId="0" fontId="21" fillId="0" borderId="44" xfId="0" applyFont="1" applyBorder="1"/>
    <xf numFmtId="0" fontId="21" fillId="0" borderId="46" xfId="0" applyFont="1" applyBorder="1"/>
    <xf numFmtId="0" fontId="21" fillId="0" borderId="47" xfId="0" applyFont="1" applyBorder="1"/>
    <xf numFmtId="0" fontId="21" fillId="0" borderId="48" xfId="0" applyFont="1" applyBorder="1"/>
    <xf numFmtId="0" fontId="21" fillId="0" borderId="49" xfId="0" applyFont="1" applyBorder="1"/>
    <xf numFmtId="0" fontId="21" fillId="0" borderId="51" xfId="0" applyFont="1" applyBorder="1"/>
    <xf numFmtId="0" fontId="9" fillId="8" borderId="72" xfId="0" applyFont="1" applyFill="1" applyBorder="1" applyAlignment="1">
      <alignment horizontal="center"/>
    </xf>
    <xf numFmtId="0" fontId="9" fillId="8" borderId="73" xfId="0" applyFont="1" applyFill="1" applyBorder="1" applyAlignment="1">
      <alignment horizontal="center"/>
    </xf>
    <xf numFmtId="0" fontId="0" fillId="0" borderId="3" xfId="0" applyFill="1" applyBorder="1"/>
    <xf numFmtId="0" fontId="9" fillId="0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19" fillId="4" borderId="41" xfId="14" applyNumberFormat="1" applyFont="1" applyFill="1" applyBorder="1" applyAlignment="1">
      <alignment horizontal="right" vertical="center"/>
    </xf>
    <xf numFmtId="3" fontId="19" fillId="0" borderId="41" xfId="14" applyNumberFormat="1" applyFont="1" applyBorder="1" applyAlignment="1">
      <alignment horizontal="right" vertical="center"/>
    </xf>
    <xf numFmtId="3" fontId="19" fillId="4" borderId="0" xfId="14" applyNumberFormat="1" applyFont="1" applyFill="1" applyBorder="1" applyAlignment="1"/>
    <xf numFmtId="3" fontId="18" fillId="0" borderId="0" xfId="14" applyNumberFormat="1" applyFont="1" applyBorder="1" applyAlignment="1">
      <alignment horizontal="right"/>
    </xf>
    <xf numFmtId="3" fontId="19" fillId="4" borderId="42" xfId="14" applyNumberFormat="1" applyFont="1" applyFill="1" applyBorder="1" applyAlignment="1"/>
    <xf numFmtId="3" fontId="18" fillId="0" borderId="42" xfId="14" applyNumberFormat="1" applyFont="1" applyBorder="1" applyAlignment="1">
      <alignment horizontal="right"/>
    </xf>
  </cellXfs>
  <cellStyles count="153">
    <cellStyle name="Hyperkobling 2" xfId="42"/>
    <cellStyle name="Komma" xfId="1" builtinId="3" customBuiltin="1"/>
    <cellStyle name="Komma 2" xfId="14"/>
    <cellStyle name="Komma 3" xfId="23"/>
    <cellStyle name="Normal" xfId="0" builtinId="0" customBuiltin="1"/>
    <cellStyle name="Normal 10" xfId="49"/>
    <cellStyle name="Normal 10 2" xfId="110"/>
    <cellStyle name="Normal 10 3" xfId="118"/>
    <cellStyle name="Normal 10 3 2" xfId="152"/>
    <cellStyle name="Normal 10 4" xfId="86"/>
    <cellStyle name="Normal 11" xfId="16"/>
    <cellStyle name="Normal 11 2" xfId="80"/>
    <cellStyle name="Normal 12" xfId="56"/>
    <cellStyle name="Normal 2" xfId="3"/>
    <cellStyle name="Normal 2 2" xfId="43"/>
    <cellStyle name="Normal 2 2 2" xfId="93"/>
    <cellStyle name="Normal 2 2 3" xfId="71"/>
    <cellStyle name="Normal 2 3" xfId="20"/>
    <cellStyle name="Normal 2 3 2" xfId="92"/>
    <cellStyle name="Normal 2 4" xfId="100"/>
    <cellStyle name="Normal 3" xfId="10"/>
    <cellStyle name="Normal 3 2" xfId="24"/>
    <cellStyle name="Normal 3 2 2" xfId="102"/>
    <cellStyle name="Normal 3 2 3" xfId="82"/>
    <cellStyle name="Normal 3 3" xfId="17"/>
    <cellStyle name="Normal 3 3 2" xfId="90"/>
    <cellStyle name="Normal 3 4" xfId="99"/>
    <cellStyle name="Normal 3 5" xfId="111"/>
    <cellStyle name="Normal 3 5 2" xfId="145"/>
    <cellStyle name="Normal 3 6" xfId="79"/>
    <cellStyle name="Normal 4" xfId="12"/>
    <cellStyle name="Normal 4 10" xfId="57"/>
    <cellStyle name="Normal 4 2" xfId="27"/>
    <cellStyle name="Normal 4 2 2" xfId="35"/>
    <cellStyle name="Normal 4 2 2 2" xfId="137"/>
    <cellStyle name="Normal 4 2 2 3" xfId="65"/>
    <cellStyle name="Normal 4 2 3" xfId="39"/>
    <cellStyle name="Normal 4 2 3 2" xfId="69"/>
    <cellStyle name="Normal 4 2 4" xfId="122"/>
    <cellStyle name="Normal 4 2 5" xfId="133"/>
    <cellStyle name="Normal 4 2 6" xfId="141"/>
    <cellStyle name="Normal 4 2 7" xfId="127"/>
    <cellStyle name="Normal 4 2 8" xfId="59"/>
    <cellStyle name="Normal 4 2_MAL2T-2014A.XLS" xfId="143"/>
    <cellStyle name="Normal 4 3" xfId="30"/>
    <cellStyle name="Normal 4 3 2" xfId="52"/>
    <cellStyle name="Normal 4 3 2 2" xfId="135"/>
    <cellStyle name="Normal 4 3 2 3" xfId="74"/>
    <cellStyle name="Normal 4 3 3" xfId="119"/>
    <cellStyle name="Normal 4 3 4" xfId="124"/>
    <cellStyle name="Normal 4 3 5" xfId="130"/>
    <cellStyle name="Normal 4 3 6" xfId="62"/>
    <cellStyle name="Normal 4 3_MAL2T-2014A.XLS" xfId="144"/>
    <cellStyle name="Normal 4 4" xfId="31"/>
    <cellStyle name="Normal 4 4 2" xfId="54"/>
    <cellStyle name="Normal 4 4 2 2" xfId="76"/>
    <cellStyle name="Normal 4 4 3" xfId="63"/>
    <cellStyle name="Normal 4 5" xfId="37"/>
    <cellStyle name="Normal 4 5 2" xfId="67"/>
    <cellStyle name="Normal 4 6" xfId="25"/>
    <cellStyle name="Normal 4 6 2" xfId="120"/>
    <cellStyle name="Normal 4 7" xfId="131"/>
    <cellStyle name="Normal 4 8" xfId="139"/>
    <cellStyle name="Normal 4 9" xfId="125"/>
    <cellStyle name="Normal 4_MAL1K-2014A.XLS" xfId="44"/>
    <cellStyle name="Normal 5" xfId="15"/>
    <cellStyle name="Normal 5 2" xfId="34"/>
    <cellStyle name="Normal 5 2 2" xfId="105"/>
    <cellStyle name="Normal 5 2 3" xfId="113"/>
    <cellStyle name="Normal 5 2 3 2" xfId="147"/>
    <cellStyle name="Normal 5 2 4" xfId="81"/>
    <cellStyle name="Normal 5 3" xfId="41"/>
    <cellStyle name="Normal 5 4" xfId="50"/>
    <cellStyle name="Normal 5 4 2" xfId="72"/>
    <cellStyle name="Normal 5 5" xfId="21"/>
    <cellStyle name="Normal 5 5 2" xfId="101"/>
    <cellStyle name="Normal 5 6" xfId="112"/>
    <cellStyle name="Normal 5 6 2" xfId="146"/>
    <cellStyle name="Normal 6" xfId="45"/>
    <cellStyle name="Normal 6 2" xfId="85"/>
    <cellStyle name="Normal 6 3" xfId="106"/>
    <cellStyle name="Normal 6 4" xfId="114"/>
    <cellStyle name="Normal 6 4 2" xfId="148"/>
    <cellStyle name="Normal 6 5" xfId="78"/>
    <cellStyle name="Normal 7" xfId="47"/>
    <cellStyle name="Normal 7 2" xfId="108"/>
    <cellStyle name="Normal 7 3" xfId="116"/>
    <cellStyle name="Normal 7 3 2" xfId="150"/>
    <cellStyle name="Normal 7 4" xfId="83"/>
    <cellStyle name="Normal 8" xfId="48"/>
    <cellStyle name="Normal 8 2" xfId="98"/>
    <cellStyle name="Normal 8 3" xfId="96"/>
    <cellStyle name="Normal 8 4" xfId="109"/>
    <cellStyle name="Normal 8 5" xfId="117"/>
    <cellStyle name="Normal 8 5 2" xfId="151"/>
    <cellStyle name="Normal 8 6" xfId="88"/>
    <cellStyle name="Normal 9" xfId="46"/>
    <cellStyle name="Normal 9 2" xfId="107"/>
    <cellStyle name="Normal 9 3" xfId="115"/>
    <cellStyle name="Normal 9 3 2" xfId="149"/>
    <cellStyle name="Normal 9 4" xfId="87"/>
    <cellStyle name="Normal_IN9813" xfId="4"/>
    <cellStyle name="Normal_IN9828" xfId="9"/>
    <cellStyle name="Normal_SO02ny" xfId="5"/>
    <cellStyle name="Prosent" xfId="2" builtinId="5" customBuiltin="1"/>
    <cellStyle name="Prosent 2" xfId="6"/>
    <cellStyle name="Prosent 2 2" xfId="28"/>
    <cellStyle name="Prosent 2 2 2" xfId="36"/>
    <cellStyle name="Prosent 2 2 2 2" xfId="138"/>
    <cellStyle name="Prosent 2 2 2 3" xfId="66"/>
    <cellStyle name="Prosent 2 2 3" xfId="40"/>
    <cellStyle name="Prosent 2 2 3 2" xfId="70"/>
    <cellStyle name="Prosent 2 2 4" xfId="103"/>
    <cellStyle name="Prosent 2 2 5" xfId="89"/>
    <cellStyle name="Prosent 2 2 5 2" xfId="134"/>
    <cellStyle name="Prosent 2 2 6" xfId="142"/>
    <cellStyle name="Prosent 2 2 7" xfId="128"/>
    <cellStyle name="Prosent 2 2 8" xfId="60"/>
    <cellStyle name="Prosent 2 3" xfId="29"/>
    <cellStyle name="Prosent 2 3 2" xfId="53"/>
    <cellStyle name="Prosent 2 3 2 2" xfId="136"/>
    <cellStyle name="Prosent 2 3 2 3" xfId="75"/>
    <cellStyle name="Prosent 2 3 3" xfId="104"/>
    <cellStyle name="Prosent 2 3 4" xfId="91"/>
    <cellStyle name="Prosent 2 3 4 2" xfId="123"/>
    <cellStyle name="Prosent 2 3 5" xfId="129"/>
    <cellStyle name="Prosent 2 3 6" xfId="61"/>
    <cellStyle name="Prosent 2 4" xfId="26"/>
    <cellStyle name="Prosent 2 4 2" xfId="55"/>
    <cellStyle name="Prosent 2 4 2 2" xfId="77"/>
    <cellStyle name="Prosent 2 4 3" xfId="58"/>
    <cellStyle name="Prosent 2 5" xfId="33"/>
    <cellStyle name="Prosent 2 5 2" xfId="38"/>
    <cellStyle name="Prosent 2 5 2 2" xfId="68"/>
    <cellStyle name="Prosent 2 6" xfId="19"/>
    <cellStyle name="Prosent 2 6 2" xfId="121"/>
    <cellStyle name="Prosent 2 7" xfId="132"/>
    <cellStyle name="Prosent 2 8" xfId="140"/>
    <cellStyle name="Prosent 2 9" xfId="126"/>
    <cellStyle name="Prosent 3" xfId="13"/>
    <cellStyle name="Prosent 3 2" xfId="51"/>
    <cellStyle name="Prosent 3 2 2" xfId="73"/>
    <cellStyle name="Prosent 4" xfId="22"/>
    <cellStyle name="Prosent 5" xfId="32"/>
    <cellStyle name="Prosent 6" xfId="64"/>
    <cellStyle name="Svein" xfId="7"/>
    <cellStyle name="Svein 2" xfId="18"/>
    <cellStyle name="Svein 3" xfId="94"/>
    <cellStyle name="Tusen[0]" xfId="8"/>
    <cellStyle name="Tusenskille 2" xfId="84"/>
    <cellStyle name="Tusenskille 2 2" xfId="97"/>
    <cellStyle name="Tusenskille 2 3" xfId="95"/>
    <cellStyle name="Tusenskille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277" customWidth="1"/>
    <col min="2" max="2" width="22" style="228" bestFit="1" customWidth="1"/>
    <col min="3" max="3" width="16.42578125" style="228" customWidth="1"/>
    <col min="4" max="4" width="16.28515625" style="228" customWidth="1"/>
    <col min="5" max="5" width="17.42578125" style="228" customWidth="1"/>
    <col min="6" max="16384" width="11.42578125" style="228"/>
  </cols>
  <sheetData>
    <row r="1" spans="1:21" x14ac:dyDescent="0.2">
      <c r="A1" s="227" t="s">
        <v>0</v>
      </c>
    </row>
    <row r="2" spans="1:21" x14ac:dyDescent="0.2">
      <c r="A2" s="133" t="s">
        <v>160</v>
      </c>
      <c r="B2" s="111"/>
      <c r="C2" s="111"/>
    </row>
    <row r="3" spans="1:21" x14ac:dyDescent="0.2">
      <c r="A3" s="227" t="s">
        <v>118</v>
      </c>
    </row>
    <row r="4" spans="1:21" x14ac:dyDescent="0.2">
      <c r="A4" s="227"/>
    </row>
    <row r="5" spans="1:21" x14ac:dyDescent="0.2">
      <c r="A5" s="227"/>
    </row>
    <row r="6" spans="1:21" x14ac:dyDescent="0.2">
      <c r="A6" s="227"/>
    </row>
    <row r="8" spans="1:21" s="230" customFormat="1" ht="34.5" customHeight="1" thickBot="1" x14ac:dyDescent="0.25">
      <c r="A8" s="229" t="s">
        <v>118</v>
      </c>
    </row>
    <row r="9" spans="1:21" s="230" customFormat="1" ht="26.25" customHeight="1" thickBot="1" x14ac:dyDescent="0.25">
      <c r="A9" s="231"/>
      <c r="B9" s="232"/>
      <c r="C9" s="312" t="s">
        <v>1</v>
      </c>
      <c r="D9" s="312"/>
      <c r="E9" s="313"/>
    </row>
    <row r="10" spans="1:21" s="230" customFormat="1" ht="73.5" customHeight="1" thickBot="1" x14ac:dyDescent="0.25">
      <c r="A10" s="233" t="s">
        <v>3</v>
      </c>
      <c r="B10" s="234" t="s">
        <v>4</v>
      </c>
      <c r="C10" s="235" t="s">
        <v>137</v>
      </c>
      <c r="D10" s="236" t="s">
        <v>138</v>
      </c>
      <c r="E10" s="237" t="s">
        <v>23</v>
      </c>
    </row>
    <row r="11" spans="1:21" ht="15" customHeight="1" x14ac:dyDescent="0.2">
      <c r="A11" s="238">
        <v>1</v>
      </c>
      <c r="B11" s="239" t="s">
        <v>5</v>
      </c>
      <c r="C11" s="240">
        <v>74</v>
      </c>
      <c r="D11" s="241">
        <v>863</v>
      </c>
      <c r="E11" s="242">
        <f>D11/C11</f>
        <v>11.662162162162161</v>
      </c>
    </row>
    <row r="12" spans="1:21" ht="12.75" customHeight="1" x14ac:dyDescent="0.2">
      <c r="A12" s="243">
        <v>2</v>
      </c>
      <c r="B12" s="244" t="s">
        <v>6</v>
      </c>
      <c r="C12" s="245">
        <v>40</v>
      </c>
      <c r="D12" s="246">
        <v>478</v>
      </c>
      <c r="E12" s="247">
        <f t="shared" ref="E12:E25" si="0">D12/C12</f>
        <v>11.95</v>
      </c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</row>
    <row r="13" spans="1:21" ht="12.75" x14ac:dyDescent="0.2">
      <c r="A13" s="243">
        <v>3</v>
      </c>
      <c r="B13" s="244" t="s">
        <v>7</v>
      </c>
      <c r="C13" s="245">
        <v>48</v>
      </c>
      <c r="D13" s="246">
        <v>631.5</v>
      </c>
      <c r="E13" s="247">
        <f t="shared" si="0"/>
        <v>13.15625</v>
      </c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</row>
    <row r="14" spans="1:21" x14ac:dyDescent="0.2">
      <c r="A14" s="243">
        <v>4</v>
      </c>
      <c r="B14" s="244" t="s">
        <v>8</v>
      </c>
      <c r="C14" s="245">
        <v>27</v>
      </c>
      <c r="D14" s="246">
        <v>353</v>
      </c>
      <c r="E14" s="247">
        <f t="shared" si="0"/>
        <v>13.074074074074074</v>
      </c>
    </row>
    <row r="15" spans="1:21" x14ac:dyDescent="0.2">
      <c r="A15" s="243">
        <v>5</v>
      </c>
      <c r="B15" s="244" t="s">
        <v>9</v>
      </c>
      <c r="C15" s="245">
        <v>41</v>
      </c>
      <c r="D15" s="246">
        <v>529.85</v>
      </c>
      <c r="E15" s="247">
        <f t="shared" si="0"/>
        <v>12.923170731707318</v>
      </c>
    </row>
    <row r="16" spans="1:21" ht="20.25" customHeight="1" x14ac:dyDescent="0.2">
      <c r="A16" s="243">
        <v>6</v>
      </c>
      <c r="B16" s="244" t="s">
        <v>10</v>
      </c>
      <c r="C16" s="245">
        <v>30</v>
      </c>
      <c r="D16" s="246">
        <v>386.25</v>
      </c>
      <c r="E16" s="247">
        <f t="shared" si="0"/>
        <v>12.875</v>
      </c>
    </row>
    <row r="17" spans="1:8" x14ac:dyDescent="0.2">
      <c r="A17" s="243">
        <v>7</v>
      </c>
      <c r="B17" s="244" t="s">
        <v>11</v>
      </c>
      <c r="C17" s="245">
        <v>61</v>
      </c>
      <c r="D17" s="246">
        <v>630</v>
      </c>
      <c r="E17" s="247">
        <f t="shared" si="0"/>
        <v>10.327868852459016</v>
      </c>
    </row>
    <row r="18" spans="1:8" x14ac:dyDescent="0.2">
      <c r="A18" s="243">
        <v>8</v>
      </c>
      <c r="B18" s="244" t="s">
        <v>12</v>
      </c>
      <c r="C18" s="245">
        <v>61</v>
      </c>
      <c r="D18" s="246">
        <v>808.6</v>
      </c>
      <c r="E18" s="247">
        <f t="shared" si="0"/>
        <v>13.255737704918033</v>
      </c>
    </row>
    <row r="19" spans="1:8" x14ac:dyDescent="0.2">
      <c r="A19" s="243">
        <v>9</v>
      </c>
      <c r="B19" s="244" t="s">
        <v>13</v>
      </c>
      <c r="C19" s="245">
        <v>54</v>
      </c>
      <c r="D19" s="246">
        <v>630</v>
      </c>
      <c r="E19" s="247">
        <f t="shared" si="0"/>
        <v>11.666666666666666</v>
      </c>
    </row>
    <row r="20" spans="1:8" x14ac:dyDescent="0.2">
      <c r="A20" s="243">
        <v>10</v>
      </c>
      <c r="B20" s="244" t="s">
        <v>14</v>
      </c>
      <c r="C20" s="245">
        <v>59</v>
      </c>
      <c r="D20" s="246">
        <v>563</v>
      </c>
      <c r="E20" s="247">
        <f t="shared" si="0"/>
        <v>9.5423728813559325</v>
      </c>
      <c r="H20" s="228" t="s">
        <v>120</v>
      </c>
    </row>
    <row r="21" spans="1:8" ht="20.25" customHeight="1" x14ac:dyDescent="0.2">
      <c r="A21" s="243">
        <v>11</v>
      </c>
      <c r="B21" s="244" t="s">
        <v>15</v>
      </c>
      <c r="C21" s="245">
        <v>63</v>
      </c>
      <c r="D21" s="246">
        <v>758</v>
      </c>
      <c r="E21" s="247">
        <f t="shared" si="0"/>
        <v>12.031746031746032</v>
      </c>
    </row>
    <row r="22" spans="1:8" x14ac:dyDescent="0.2">
      <c r="A22" s="243">
        <v>12</v>
      </c>
      <c r="B22" s="244" t="s">
        <v>16</v>
      </c>
      <c r="C22" s="245">
        <v>68</v>
      </c>
      <c r="D22" s="246">
        <v>910</v>
      </c>
      <c r="E22" s="247">
        <f t="shared" si="0"/>
        <v>13.382352941176471</v>
      </c>
    </row>
    <row r="23" spans="1:8" x14ac:dyDescent="0.2">
      <c r="A23" s="243">
        <v>13</v>
      </c>
      <c r="B23" s="244" t="s">
        <v>17</v>
      </c>
      <c r="C23" s="245">
        <v>61</v>
      </c>
      <c r="D23" s="246">
        <v>638</v>
      </c>
      <c r="E23" s="247">
        <f t="shared" si="0"/>
        <v>10.459016393442623</v>
      </c>
    </row>
    <row r="24" spans="1:8" x14ac:dyDescent="0.2">
      <c r="A24" s="243">
        <v>14</v>
      </c>
      <c r="B24" s="244" t="s">
        <v>18</v>
      </c>
      <c r="C24" s="245">
        <v>67</v>
      </c>
      <c r="D24" s="246">
        <v>697</v>
      </c>
      <c r="E24" s="247">
        <f t="shared" si="0"/>
        <v>10.402985074626866</v>
      </c>
    </row>
    <row r="25" spans="1:8" ht="12.75" thickBot="1" x14ac:dyDescent="0.25">
      <c r="A25" s="249">
        <v>15</v>
      </c>
      <c r="B25" s="250" t="s">
        <v>19</v>
      </c>
      <c r="C25" s="251">
        <v>65</v>
      </c>
      <c r="D25" s="252">
        <v>825</v>
      </c>
      <c r="E25" s="253">
        <f t="shared" si="0"/>
        <v>12.692307692307692</v>
      </c>
    </row>
    <row r="26" spans="1:8" s="258" customFormat="1" ht="22.5" customHeight="1" x14ac:dyDescent="0.2">
      <c r="A26" s="254"/>
      <c r="B26" s="255" t="s">
        <v>159</v>
      </c>
      <c r="C26" s="256">
        <f>SUM(C11:C25)</f>
        <v>819</v>
      </c>
      <c r="D26" s="256">
        <f>SUM(D11:D25)</f>
        <v>9701.2000000000007</v>
      </c>
      <c r="E26" s="257">
        <f>SUM(E11:E25)/15</f>
        <v>11.960114080442857</v>
      </c>
    </row>
    <row r="27" spans="1:8" s="258" customFormat="1" ht="22.5" customHeight="1" x14ac:dyDescent="0.2">
      <c r="A27" s="259"/>
      <c r="B27" s="260" t="s">
        <v>159</v>
      </c>
      <c r="C27" s="261">
        <v>819</v>
      </c>
      <c r="D27" s="261">
        <v>9701.2000000000007</v>
      </c>
      <c r="E27" s="262">
        <v>11.960114080442857</v>
      </c>
    </row>
    <row r="28" spans="1:8" s="258" customFormat="1" ht="22.5" customHeight="1" thickBot="1" x14ac:dyDescent="0.25">
      <c r="A28" s="263"/>
      <c r="B28" s="264" t="s">
        <v>149</v>
      </c>
      <c r="C28" s="252">
        <v>1007</v>
      </c>
      <c r="D28" s="252">
        <v>11675.25</v>
      </c>
      <c r="E28" s="265">
        <v>11.532514315643771</v>
      </c>
    </row>
    <row r="29" spans="1:8" s="258" customFormat="1" ht="22.5" customHeight="1" x14ac:dyDescent="0.2">
      <c r="A29" s="254"/>
      <c r="B29" s="266" t="s">
        <v>139</v>
      </c>
      <c r="C29" s="241">
        <v>913</v>
      </c>
      <c r="D29" s="241">
        <v>10670</v>
      </c>
      <c r="E29" s="267">
        <v>11.617872862371405</v>
      </c>
      <c r="G29" s="258" t="s">
        <v>120</v>
      </c>
    </row>
    <row r="30" spans="1:8" s="258" customFormat="1" ht="22.5" customHeight="1" x14ac:dyDescent="0.2">
      <c r="A30" s="268"/>
      <c r="B30" s="269" t="s">
        <v>150</v>
      </c>
      <c r="C30" s="246">
        <v>744</v>
      </c>
      <c r="D30" s="246">
        <v>9095.7000000000007</v>
      </c>
      <c r="E30" s="270">
        <v>12.225403225806453</v>
      </c>
    </row>
    <row r="31" spans="1:8" s="258" customFormat="1" ht="22.5" customHeight="1" thickBot="1" x14ac:dyDescent="0.25">
      <c r="A31" s="271"/>
      <c r="B31" s="264" t="s">
        <v>151</v>
      </c>
      <c r="C31" s="252">
        <v>989</v>
      </c>
      <c r="D31" s="252">
        <v>11281.7</v>
      </c>
      <c r="E31" s="265">
        <v>11.617872862371405</v>
      </c>
    </row>
    <row r="32" spans="1:8" s="258" customFormat="1" ht="22.5" customHeight="1" x14ac:dyDescent="0.2">
      <c r="A32" s="272"/>
      <c r="B32" s="273" t="s">
        <v>152</v>
      </c>
      <c r="C32" s="274">
        <v>883</v>
      </c>
      <c r="D32" s="274">
        <v>10205.9</v>
      </c>
      <c r="E32" s="275">
        <v>11.617872862371405</v>
      </c>
    </row>
    <row r="33" spans="1:5" s="258" customFormat="1" ht="22.5" customHeight="1" x14ac:dyDescent="0.2">
      <c r="A33" s="268"/>
      <c r="B33" s="269" t="s">
        <v>153</v>
      </c>
      <c r="C33" s="246">
        <v>728</v>
      </c>
      <c r="D33" s="246">
        <v>8490.2000000000007</v>
      </c>
      <c r="E33" s="270">
        <v>11.662362637362639</v>
      </c>
    </row>
    <row r="34" spans="1:5" s="258" customFormat="1" ht="22.5" customHeight="1" thickBot="1" x14ac:dyDescent="0.25">
      <c r="A34" s="271"/>
      <c r="B34" s="264" t="s">
        <v>154</v>
      </c>
      <c r="C34" s="252">
        <v>75</v>
      </c>
      <c r="D34" s="252">
        <v>896.5</v>
      </c>
      <c r="E34" s="265">
        <v>11.953333333333333</v>
      </c>
    </row>
    <row r="35" spans="1:5" x14ac:dyDescent="0.2">
      <c r="A35" s="276" t="s">
        <v>22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FF0000"/>
  </sheetPr>
  <dimension ref="A1:U31"/>
  <sheetViews>
    <sheetView showGridLines="0" tabSelected="1" workbookViewId="0">
      <selection activeCell="K16" sqref="K16"/>
    </sheetView>
  </sheetViews>
  <sheetFormatPr baseColWidth="10" defaultColWidth="11.42578125" defaultRowHeight="12" x14ac:dyDescent="0.2"/>
  <cols>
    <col min="1" max="1" width="4.85546875" style="4" customWidth="1"/>
    <col min="2" max="2" width="22" style="2" bestFit="1" customWidth="1"/>
    <col min="3" max="3" width="7.7109375" style="2" bestFit="1" customWidth="1"/>
    <col min="4" max="4" width="8.85546875" style="2" customWidth="1"/>
    <col min="5" max="5" width="11.42578125" style="2" customWidth="1"/>
    <col min="6" max="16384" width="11.42578125" style="2"/>
  </cols>
  <sheetData>
    <row r="1" spans="1:21" x14ac:dyDescent="0.2">
      <c r="A1" s="35" t="s">
        <v>25</v>
      </c>
      <c r="B1" s="36"/>
    </row>
    <row r="2" spans="1:21" x14ac:dyDescent="0.2">
      <c r="A2" s="1" t="s">
        <v>0</v>
      </c>
    </row>
    <row r="4" spans="1:21" x14ac:dyDescent="0.2">
      <c r="A4" s="1" t="s">
        <v>26</v>
      </c>
    </row>
    <row r="5" spans="1:21" x14ac:dyDescent="0.2">
      <c r="A5" s="1"/>
    </row>
    <row r="6" spans="1:21" x14ac:dyDescent="0.2">
      <c r="A6" s="1"/>
    </row>
    <row r="7" spans="1:21" x14ac:dyDescent="0.2">
      <c r="A7" s="1"/>
    </row>
    <row r="9" spans="1:21" s="6" customFormat="1" ht="26.25" customHeight="1" thickBot="1" x14ac:dyDescent="0.25">
      <c r="A9" s="5" t="s">
        <v>26</v>
      </c>
    </row>
    <row r="10" spans="1:21" s="6" customFormat="1" ht="68.25" customHeight="1" thickBot="1" x14ac:dyDescent="0.25">
      <c r="A10" s="10" t="s">
        <v>3</v>
      </c>
      <c r="B10" s="11" t="s">
        <v>4</v>
      </c>
      <c r="C10" s="12" t="s">
        <v>27</v>
      </c>
      <c r="D10" s="34" t="s">
        <v>28</v>
      </c>
    </row>
    <row r="11" spans="1:21" ht="15" customHeight="1" x14ac:dyDescent="0.2">
      <c r="A11" s="18">
        <v>1</v>
      </c>
      <c r="B11" s="19" t="s">
        <v>5</v>
      </c>
      <c r="C11" s="221">
        <v>0</v>
      </c>
      <c r="D11" s="222">
        <v>24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ht="12.75" customHeight="1" x14ac:dyDescent="0.2">
      <c r="A12" s="21">
        <v>2</v>
      </c>
      <c r="B12" s="22" t="s">
        <v>6</v>
      </c>
      <c r="C12" s="223">
        <v>30</v>
      </c>
      <c r="D12" s="224">
        <v>0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x14ac:dyDescent="0.2">
      <c r="A13" s="21">
        <v>3</v>
      </c>
      <c r="B13" s="22" t="s">
        <v>7</v>
      </c>
      <c r="C13" s="223">
        <v>0</v>
      </c>
      <c r="D13" s="224">
        <v>0</v>
      </c>
    </row>
    <row r="14" spans="1:21" x14ac:dyDescent="0.2">
      <c r="A14" s="21">
        <v>4</v>
      </c>
      <c r="B14" s="22" t="s">
        <v>8</v>
      </c>
      <c r="C14" s="223">
        <v>0</v>
      </c>
      <c r="D14" s="224">
        <v>0</v>
      </c>
    </row>
    <row r="15" spans="1:21" x14ac:dyDescent="0.2">
      <c r="A15" s="21">
        <v>5</v>
      </c>
      <c r="B15" s="22" t="s">
        <v>9</v>
      </c>
      <c r="C15" s="223">
        <v>0</v>
      </c>
      <c r="D15" s="224">
        <v>41</v>
      </c>
    </row>
    <row r="16" spans="1:21" ht="20.25" customHeight="1" x14ac:dyDescent="0.2">
      <c r="A16" s="21">
        <v>6</v>
      </c>
      <c r="B16" s="22" t="s">
        <v>10</v>
      </c>
      <c r="C16" s="223">
        <v>0</v>
      </c>
      <c r="D16" s="224">
        <v>20</v>
      </c>
    </row>
    <row r="17" spans="1:9" x14ac:dyDescent="0.2">
      <c r="A17" s="21">
        <v>7</v>
      </c>
      <c r="B17" s="22" t="s">
        <v>11</v>
      </c>
      <c r="C17" s="223">
        <v>0</v>
      </c>
      <c r="D17" s="224">
        <v>0</v>
      </c>
    </row>
    <row r="18" spans="1:9" x14ac:dyDescent="0.2">
      <c r="A18" s="21">
        <v>8</v>
      </c>
      <c r="B18" s="22" t="s">
        <v>12</v>
      </c>
      <c r="C18" s="223">
        <v>0</v>
      </c>
      <c r="D18" s="224">
        <v>45</v>
      </c>
    </row>
    <row r="19" spans="1:9" x14ac:dyDescent="0.2">
      <c r="A19" s="21">
        <v>9</v>
      </c>
      <c r="B19" s="22" t="s">
        <v>13</v>
      </c>
      <c r="C19" s="223">
        <v>0</v>
      </c>
      <c r="D19" s="224">
        <v>26</v>
      </c>
    </row>
    <row r="20" spans="1:9" x14ac:dyDescent="0.2">
      <c r="A20" s="21">
        <v>10</v>
      </c>
      <c r="B20" s="22" t="s">
        <v>14</v>
      </c>
      <c r="C20" s="223">
        <v>15</v>
      </c>
      <c r="D20" s="224">
        <v>0</v>
      </c>
    </row>
    <row r="21" spans="1:9" ht="20.25" customHeight="1" x14ac:dyDescent="0.2">
      <c r="A21" s="21">
        <v>11</v>
      </c>
      <c r="B21" s="22" t="s">
        <v>15</v>
      </c>
      <c r="C21" s="223">
        <v>0</v>
      </c>
      <c r="D21" s="224">
        <v>15</v>
      </c>
    </row>
    <row r="22" spans="1:9" x14ac:dyDescent="0.2">
      <c r="A22" s="21">
        <v>12</v>
      </c>
      <c r="B22" s="22" t="s">
        <v>16</v>
      </c>
      <c r="C22" s="223">
        <v>33</v>
      </c>
      <c r="D22" s="224">
        <v>20</v>
      </c>
    </row>
    <row r="23" spans="1:9" x14ac:dyDescent="0.2">
      <c r="A23" s="21">
        <v>13</v>
      </c>
      <c r="B23" s="22" t="s">
        <v>17</v>
      </c>
      <c r="C23" s="223">
        <v>0</v>
      </c>
      <c r="D23" s="224">
        <v>106</v>
      </c>
    </row>
    <row r="24" spans="1:9" x14ac:dyDescent="0.2">
      <c r="A24" s="21">
        <v>14</v>
      </c>
      <c r="B24" s="22" t="s">
        <v>18</v>
      </c>
      <c r="C24" s="223">
        <v>0</v>
      </c>
      <c r="D24" s="224">
        <v>48</v>
      </c>
    </row>
    <row r="25" spans="1:9" ht="12.75" thickBot="1" x14ac:dyDescent="0.25">
      <c r="A25" s="23">
        <v>15</v>
      </c>
      <c r="B25" s="24" t="s">
        <v>19</v>
      </c>
      <c r="C25" s="225">
        <v>64</v>
      </c>
      <c r="D25" s="226">
        <v>0</v>
      </c>
    </row>
    <row r="26" spans="1:9" s="30" customFormat="1" ht="17.25" customHeight="1" thickBot="1" x14ac:dyDescent="0.25">
      <c r="A26" s="25"/>
      <c r="B26" s="26" t="s">
        <v>161</v>
      </c>
      <c r="C26" s="91">
        <f>SUM(C11:C25)</f>
        <v>142</v>
      </c>
      <c r="D26" s="92">
        <f>SUM(D11:D25)</f>
        <v>345</v>
      </c>
    </row>
    <row r="27" spans="1:9" s="30" customFormat="1" ht="17.25" customHeight="1" thickBot="1" x14ac:dyDescent="0.25">
      <c r="A27" s="25"/>
      <c r="B27" s="26" t="s">
        <v>141</v>
      </c>
      <c r="C27" s="91">
        <v>367</v>
      </c>
      <c r="D27" s="92">
        <v>398</v>
      </c>
    </row>
    <row r="28" spans="1:9" s="30" customFormat="1" ht="17.25" customHeight="1" thickBot="1" x14ac:dyDescent="0.25">
      <c r="A28" s="25"/>
      <c r="B28" s="26" t="s">
        <v>121</v>
      </c>
      <c r="C28" s="93">
        <v>200</v>
      </c>
      <c r="D28" s="94">
        <v>499</v>
      </c>
    </row>
    <row r="29" spans="1:9" s="30" customFormat="1" ht="17.25" customHeight="1" thickBot="1" x14ac:dyDescent="0.25">
      <c r="A29" s="25" t="s">
        <v>140</v>
      </c>
      <c r="B29" s="26" t="s">
        <v>24</v>
      </c>
      <c r="C29" s="93">
        <v>215</v>
      </c>
      <c r="D29" s="94">
        <v>507</v>
      </c>
      <c r="I29" s="30" t="s">
        <v>120</v>
      </c>
    </row>
    <row r="30" spans="1:9" s="30" customFormat="1" ht="17.25" customHeight="1" thickBot="1" x14ac:dyDescent="0.25">
      <c r="A30" s="25"/>
      <c r="B30" s="26" t="s">
        <v>20</v>
      </c>
      <c r="C30" s="93">
        <v>260</v>
      </c>
      <c r="D30" s="94">
        <v>612</v>
      </c>
    </row>
    <row r="31" spans="1:9" ht="16.5" customHeight="1" thickBot="1" x14ac:dyDescent="0.25">
      <c r="A31" s="25"/>
      <c r="B31" s="26" t="s">
        <v>21</v>
      </c>
      <c r="C31" s="93">
        <v>290</v>
      </c>
      <c r="D31" s="94">
        <v>612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  <pageSetUpPr fitToPage="1"/>
  </sheetPr>
  <dimension ref="A1:AP266"/>
  <sheetViews>
    <sheetView showGridLines="0" topLeftCell="A225" workbookViewId="0">
      <selection activeCell="S256" sqref="S256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7.710937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35" t="s">
        <v>29</v>
      </c>
      <c r="B1" s="36"/>
    </row>
    <row r="2" spans="1:42" x14ac:dyDescent="0.2">
      <c r="A2" s="37" t="s">
        <v>30</v>
      </c>
      <c r="B2" s="38"/>
    </row>
    <row r="3" spans="1:42" x14ac:dyDescent="0.2">
      <c r="A3" s="1" t="s">
        <v>0</v>
      </c>
    </row>
    <row r="4" spans="1:42" x14ac:dyDescent="0.2">
      <c r="A4" s="1" t="s">
        <v>31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31</v>
      </c>
      <c r="G9" s="7"/>
      <c r="W9" s="6" t="s">
        <v>120</v>
      </c>
    </row>
    <row r="10" spans="1:42" s="6" customFormat="1" ht="26.25" customHeight="1" thickBot="1" x14ac:dyDescent="0.25">
      <c r="A10" s="314"/>
      <c r="B10" s="314"/>
      <c r="C10" s="315" t="s">
        <v>32</v>
      </c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42" s="6" customFormat="1" ht="26.25" customHeight="1" thickBot="1" x14ac:dyDescent="0.25">
      <c r="A11" s="314"/>
      <c r="B11" s="314"/>
      <c r="C11" s="315" t="s">
        <v>122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42" s="6" customFormat="1" ht="68.25" customHeight="1" thickBot="1" x14ac:dyDescent="0.25">
      <c r="A12" s="10" t="s">
        <v>3</v>
      </c>
      <c r="B12" s="11" t="s">
        <v>4</v>
      </c>
      <c r="C12" s="12" t="s">
        <v>33</v>
      </c>
      <c r="D12" s="12" t="s">
        <v>34</v>
      </c>
      <c r="E12" s="12" t="s">
        <v>35</v>
      </c>
      <c r="F12" s="12" t="s">
        <v>36</v>
      </c>
      <c r="G12" s="12" t="s">
        <v>37</v>
      </c>
      <c r="H12" s="12" t="s">
        <v>38</v>
      </c>
      <c r="I12" s="12" t="s">
        <v>39</v>
      </c>
      <c r="J12" s="12" t="s">
        <v>40</v>
      </c>
      <c r="K12" s="12" t="s">
        <v>41</v>
      </c>
      <c r="L12" s="12" t="s">
        <v>42</v>
      </c>
      <c r="M12" s="12" t="s">
        <v>43</v>
      </c>
      <c r="N12" s="12" t="s">
        <v>44</v>
      </c>
      <c r="O12" s="12" t="s">
        <v>45</v>
      </c>
      <c r="P12" s="12" t="s">
        <v>46</v>
      </c>
      <c r="Q12" s="12" t="s">
        <v>47</v>
      </c>
      <c r="R12" s="39" t="s">
        <v>48</v>
      </c>
      <c r="S12" s="39" t="s">
        <v>2</v>
      </c>
    </row>
    <row r="13" spans="1:42" ht="15" customHeight="1" x14ac:dyDescent="0.2">
      <c r="A13" s="18">
        <v>1</v>
      </c>
      <c r="B13" s="19" t="s">
        <v>5</v>
      </c>
      <c r="C13" s="104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1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6">
        <v>0</v>
      </c>
      <c r="S13" s="278">
        <f>SUM(C13:R13)</f>
        <v>1</v>
      </c>
      <c r="U13" s="6"/>
      <c r="V13" s="6" t="s">
        <v>120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21">
        <v>2</v>
      </c>
      <c r="B14" s="22" t="s">
        <v>6</v>
      </c>
      <c r="C14" s="98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9">
        <v>0</v>
      </c>
      <c r="S14" s="279">
        <f>SUM(C14:R14)</f>
        <v>0</v>
      </c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42" ht="12.75" x14ac:dyDescent="0.2">
      <c r="A15" s="21">
        <v>3</v>
      </c>
      <c r="B15" s="22" t="s">
        <v>7</v>
      </c>
      <c r="C15" s="98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9">
        <v>0</v>
      </c>
      <c r="S15" s="279">
        <f t="shared" ref="S15:S27" si="0">SUM(C15:R15)</f>
        <v>0</v>
      </c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42" ht="12.75" x14ac:dyDescent="0.2">
      <c r="A16" s="21">
        <v>4</v>
      </c>
      <c r="B16" s="22" t="s">
        <v>8</v>
      </c>
      <c r="C16" s="98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9">
        <v>0</v>
      </c>
      <c r="S16" s="279">
        <f t="shared" si="0"/>
        <v>0</v>
      </c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ht="12.75" x14ac:dyDescent="0.2">
      <c r="A17" s="21">
        <v>5</v>
      </c>
      <c r="B17" s="22" t="s">
        <v>9</v>
      </c>
      <c r="C17" s="98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9">
        <v>0</v>
      </c>
      <c r="S17" s="279">
        <f t="shared" si="0"/>
        <v>0</v>
      </c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</row>
    <row r="18" spans="1:35" ht="20.25" customHeight="1" x14ac:dyDescent="0.2">
      <c r="A18" s="21">
        <v>6</v>
      </c>
      <c r="B18" s="22" t="s">
        <v>10</v>
      </c>
      <c r="C18" s="98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9">
        <v>0</v>
      </c>
      <c r="S18" s="279">
        <f t="shared" si="0"/>
        <v>0</v>
      </c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ht="12.75" x14ac:dyDescent="0.2">
      <c r="A19" s="21">
        <v>7</v>
      </c>
      <c r="B19" s="22" t="s">
        <v>11</v>
      </c>
      <c r="C19" s="98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9">
        <v>0</v>
      </c>
      <c r="S19" s="279">
        <f t="shared" si="0"/>
        <v>0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ht="12.75" x14ac:dyDescent="0.2">
      <c r="A20" s="21">
        <v>8</v>
      </c>
      <c r="B20" s="22" t="s">
        <v>12</v>
      </c>
      <c r="C20" s="98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9">
        <v>0</v>
      </c>
      <c r="S20" s="279">
        <f t="shared" si="0"/>
        <v>0</v>
      </c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5" ht="12.75" x14ac:dyDescent="0.2">
      <c r="A21" s="21">
        <v>9</v>
      </c>
      <c r="B21" s="22" t="s">
        <v>13</v>
      </c>
      <c r="C21" s="98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9">
        <v>0</v>
      </c>
      <c r="S21" s="279">
        <f t="shared" si="0"/>
        <v>0</v>
      </c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ht="12.75" x14ac:dyDescent="0.2">
      <c r="A22" s="21">
        <v>10</v>
      </c>
      <c r="B22" s="22" t="s">
        <v>14</v>
      </c>
      <c r="C22" s="98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1</v>
      </c>
      <c r="O22" s="95">
        <v>0</v>
      </c>
      <c r="P22" s="95">
        <v>0</v>
      </c>
      <c r="Q22" s="95">
        <v>0</v>
      </c>
      <c r="R22" s="99">
        <v>0</v>
      </c>
      <c r="S22" s="279">
        <f t="shared" si="0"/>
        <v>1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ht="20.25" customHeight="1" x14ac:dyDescent="0.2">
      <c r="A23" s="21">
        <v>11</v>
      </c>
      <c r="B23" s="22" t="s">
        <v>15</v>
      </c>
      <c r="C23" s="98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9">
        <v>0</v>
      </c>
      <c r="S23" s="279">
        <f t="shared" si="0"/>
        <v>0</v>
      </c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ht="12.75" x14ac:dyDescent="0.2">
      <c r="A24" s="21">
        <v>12</v>
      </c>
      <c r="B24" s="22" t="s">
        <v>16</v>
      </c>
      <c r="C24" s="98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9">
        <v>0</v>
      </c>
      <c r="S24" s="279">
        <f t="shared" si="0"/>
        <v>0</v>
      </c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ht="12.75" x14ac:dyDescent="0.2">
      <c r="A25" s="21">
        <v>13</v>
      </c>
      <c r="B25" s="22" t="s">
        <v>17</v>
      </c>
      <c r="C25" s="98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9">
        <v>0</v>
      </c>
      <c r="S25" s="279">
        <f t="shared" si="0"/>
        <v>0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ht="12.75" x14ac:dyDescent="0.2">
      <c r="A26" s="21">
        <v>14</v>
      </c>
      <c r="B26" s="22" t="s">
        <v>18</v>
      </c>
      <c r="C26" s="98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9">
        <v>0</v>
      </c>
      <c r="S26" s="279">
        <f t="shared" si="0"/>
        <v>0</v>
      </c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ht="13.5" thickBot="1" x14ac:dyDescent="0.25">
      <c r="A27" s="23">
        <v>15</v>
      </c>
      <c r="B27" s="24" t="s">
        <v>19</v>
      </c>
      <c r="C27" s="107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9">
        <v>0</v>
      </c>
      <c r="S27" s="280">
        <f t="shared" si="0"/>
        <v>0</v>
      </c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s="30" customFormat="1" ht="27.75" customHeight="1" thickBot="1" x14ac:dyDescent="0.25">
      <c r="A28" s="25"/>
      <c r="B28" s="26" t="s">
        <v>161</v>
      </c>
      <c r="C28" s="96">
        <f>SUM(C13:C27)</f>
        <v>0</v>
      </c>
      <c r="D28" s="96">
        <f t="shared" ref="D28:S28" si="1">SUM(D13:D27)</f>
        <v>0</v>
      </c>
      <c r="E28" s="96">
        <f t="shared" si="1"/>
        <v>0</v>
      </c>
      <c r="F28" s="96">
        <f t="shared" si="1"/>
        <v>0</v>
      </c>
      <c r="G28" s="96">
        <f t="shared" si="1"/>
        <v>0</v>
      </c>
      <c r="H28" s="96">
        <f t="shared" si="1"/>
        <v>0</v>
      </c>
      <c r="I28" s="96">
        <f t="shared" si="1"/>
        <v>0</v>
      </c>
      <c r="J28" s="96">
        <f t="shared" si="1"/>
        <v>0</v>
      </c>
      <c r="K28" s="96">
        <f t="shared" si="1"/>
        <v>1</v>
      </c>
      <c r="L28" s="96">
        <f t="shared" si="1"/>
        <v>0</v>
      </c>
      <c r="M28" s="96">
        <f t="shared" si="1"/>
        <v>0</v>
      </c>
      <c r="N28" s="96">
        <f t="shared" si="1"/>
        <v>1</v>
      </c>
      <c r="O28" s="96">
        <f t="shared" si="1"/>
        <v>0</v>
      </c>
      <c r="P28" s="96">
        <f t="shared" si="1"/>
        <v>0</v>
      </c>
      <c r="Q28" s="96">
        <f t="shared" si="1"/>
        <v>0</v>
      </c>
      <c r="R28" s="96">
        <f t="shared" si="1"/>
        <v>0</v>
      </c>
      <c r="S28" s="41">
        <f t="shared" si="1"/>
        <v>2</v>
      </c>
      <c r="U28" s="97"/>
      <c r="V28" s="97"/>
      <c r="W28" s="97" t="s">
        <v>120</v>
      </c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</row>
    <row r="29" spans="1:35" s="30" customFormat="1" ht="27.75" customHeight="1" thickBot="1" x14ac:dyDescent="0.25">
      <c r="A29" s="25"/>
      <c r="B29" s="26" t="s">
        <v>141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96">
        <v>0</v>
      </c>
      <c r="P29" s="96">
        <v>1</v>
      </c>
      <c r="Q29" s="96">
        <v>0</v>
      </c>
      <c r="R29" s="101">
        <v>0</v>
      </c>
      <c r="S29" s="41">
        <v>1</v>
      </c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</row>
    <row r="30" spans="1:35" s="30" customFormat="1" ht="27.75" customHeight="1" thickBot="1" x14ac:dyDescent="0.25">
      <c r="A30" s="25"/>
      <c r="B30" s="26" t="s">
        <v>121</v>
      </c>
      <c r="C30" s="27">
        <v>0</v>
      </c>
      <c r="D30" s="27">
        <v>0</v>
      </c>
      <c r="E30" s="27">
        <v>0</v>
      </c>
      <c r="F30" s="27">
        <v>0</v>
      </c>
      <c r="G30" s="27">
        <v>1</v>
      </c>
      <c r="H30" s="27">
        <v>0</v>
      </c>
      <c r="I30" s="27">
        <v>0</v>
      </c>
      <c r="J30" s="27">
        <v>1</v>
      </c>
      <c r="K30" s="27">
        <v>1</v>
      </c>
      <c r="L30" s="27">
        <v>0</v>
      </c>
      <c r="M30" s="27">
        <v>1</v>
      </c>
      <c r="N30" s="27">
        <v>0</v>
      </c>
      <c r="O30" s="27">
        <v>0</v>
      </c>
      <c r="P30" s="27">
        <v>1</v>
      </c>
      <c r="Q30" s="27">
        <v>0</v>
      </c>
      <c r="R30" s="41">
        <v>0</v>
      </c>
      <c r="S30" s="41">
        <v>5</v>
      </c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 s="30" customFormat="1" ht="27.75" customHeight="1" thickBot="1" x14ac:dyDescent="0.25">
      <c r="A31" s="25"/>
      <c r="B31" s="26" t="s">
        <v>24</v>
      </c>
      <c r="C31" s="27">
        <v>0</v>
      </c>
      <c r="D31" s="27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3</v>
      </c>
      <c r="O31" s="27">
        <v>3</v>
      </c>
      <c r="P31" s="27">
        <v>0</v>
      </c>
      <c r="Q31" s="27">
        <v>0</v>
      </c>
      <c r="R31" s="41">
        <v>0</v>
      </c>
      <c r="S31" s="41">
        <v>7</v>
      </c>
    </row>
    <row r="32" spans="1:35" x14ac:dyDescent="0.2">
      <c r="A32" s="33" t="s">
        <v>22</v>
      </c>
    </row>
    <row r="33" spans="1:36" x14ac:dyDescent="0.2">
      <c r="A33" s="33"/>
    </row>
    <row r="34" spans="1:36" ht="13.5" thickBot="1" x14ac:dyDescent="0.25">
      <c r="A34" s="5" t="s">
        <v>49</v>
      </c>
    </row>
    <row r="35" spans="1:36" s="6" customFormat="1" ht="26.25" customHeight="1" thickBot="1" x14ac:dyDescent="0.25">
      <c r="A35" s="314"/>
      <c r="B35" s="314"/>
      <c r="C35" s="315" t="s">
        <v>32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36" s="6" customFormat="1" ht="26.25" customHeight="1" thickBot="1" x14ac:dyDescent="0.25">
      <c r="A36" s="314"/>
      <c r="B36" s="314"/>
      <c r="C36" s="315" t="s">
        <v>123</v>
      </c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36" s="6" customFormat="1" ht="68.25" customHeight="1" thickBot="1" x14ac:dyDescent="0.25">
      <c r="A37" s="10" t="s">
        <v>3</v>
      </c>
      <c r="B37" s="11" t="s">
        <v>4</v>
      </c>
      <c r="C37" s="12" t="s">
        <v>33</v>
      </c>
      <c r="D37" s="12" t="s">
        <v>34</v>
      </c>
      <c r="E37" s="12" t="s">
        <v>35</v>
      </c>
      <c r="F37" s="12" t="s">
        <v>36</v>
      </c>
      <c r="G37" s="12" t="s">
        <v>37</v>
      </c>
      <c r="H37" s="12" t="s">
        <v>38</v>
      </c>
      <c r="I37" s="12" t="s">
        <v>39</v>
      </c>
      <c r="J37" s="12" t="s">
        <v>40</v>
      </c>
      <c r="K37" s="12" t="s">
        <v>41</v>
      </c>
      <c r="L37" s="12" t="s">
        <v>42</v>
      </c>
      <c r="M37" s="12" t="s">
        <v>43</v>
      </c>
      <c r="N37" s="12" t="s">
        <v>44</v>
      </c>
      <c r="O37" s="12" t="s">
        <v>45</v>
      </c>
      <c r="P37" s="12" t="s">
        <v>46</v>
      </c>
      <c r="Q37" s="12" t="s">
        <v>47</v>
      </c>
      <c r="R37" s="39" t="s">
        <v>48</v>
      </c>
      <c r="S37" s="39" t="s">
        <v>2</v>
      </c>
    </row>
    <row r="38" spans="1:36" ht="15" customHeight="1" x14ac:dyDescent="0.2">
      <c r="A38" s="18">
        <v>1</v>
      </c>
      <c r="B38" s="19" t="s">
        <v>5</v>
      </c>
      <c r="C38" s="104">
        <v>0</v>
      </c>
      <c r="D38" s="105">
        <v>17</v>
      </c>
      <c r="E38" s="105">
        <v>1</v>
      </c>
      <c r="F38" s="105">
        <v>4</v>
      </c>
      <c r="G38" s="105">
        <v>2</v>
      </c>
      <c r="H38" s="105">
        <v>0</v>
      </c>
      <c r="I38" s="105">
        <v>0</v>
      </c>
      <c r="J38" s="105">
        <v>1</v>
      </c>
      <c r="K38" s="105">
        <v>8</v>
      </c>
      <c r="L38" s="105">
        <v>1</v>
      </c>
      <c r="M38" s="105">
        <v>3</v>
      </c>
      <c r="N38" s="105">
        <v>25</v>
      </c>
      <c r="O38" s="105">
        <v>17</v>
      </c>
      <c r="P38" s="105">
        <v>13</v>
      </c>
      <c r="Q38" s="105">
        <v>6</v>
      </c>
      <c r="R38" s="106">
        <v>1</v>
      </c>
      <c r="S38" s="278">
        <f>SUM(C38:R38)</f>
        <v>99</v>
      </c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</row>
    <row r="39" spans="1:36" ht="12.75" customHeight="1" x14ac:dyDescent="0.2">
      <c r="A39" s="21">
        <v>2</v>
      </c>
      <c r="B39" s="22" t="s">
        <v>6</v>
      </c>
      <c r="C39" s="98">
        <v>55</v>
      </c>
      <c r="D39" s="95">
        <v>0</v>
      </c>
      <c r="E39" s="95">
        <v>15</v>
      </c>
      <c r="F39" s="95">
        <v>19</v>
      </c>
      <c r="G39" s="95">
        <v>4</v>
      </c>
      <c r="H39" s="95">
        <v>0</v>
      </c>
      <c r="I39" s="95">
        <v>0</v>
      </c>
      <c r="J39" s="95">
        <v>2</v>
      </c>
      <c r="K39" s="95">
        <v>15</v>
      </c>
      <c r="L39" s="95">
        <v>4</v>
      </c>
      <c r="M39" s="95">
        <v>2</v>
      </c>
      <c r="N39" s="95">
        <v>4</v>
      </c>
      <c r="O39" s="95">
        <v>3</v>
      </c>
      <c r="P39" s="95">
        <v>3</v>
      </c>
      <c r="Q39" s="95">
        <v>1</v>
      </c>
      <c r="R39" s="99">
        <v>2</v>
      </c>
      <c r="S39" s="279">
        <f>SUM(C39:R39)</f>
        <v>129</v>
      </c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</row>
    <row r="40" spans="1:36" ht="12.75" x14ac:dyDescent="0.2">
      <c r="A40" s="21">
        <v>3</v>
      </c>
      <c r="B40" s="22" t="s">
        <v>7</v>
      </c>
      <c r="C40" s="98">
        <v>6</v>
      </c>
      <c r="D40" s="95">
        <v>14</v>
      </c>
      <c r="E40" s="95">
        <v>0</v>
      </c>
      <c r="F40" s="95">
        <v>15</v>
      </c>
      <c r="G40" s="95">
        <v>3</v>
      </c>
      <c r="H40" s="95">
        <v>0</v>
      </c>
      <c r="I40" s="95">
        <v>0</v>
      </c>
      <c r="J40" s="95">
        <v>38</v>
      </c>
      <c r="K40" s="95">
        <v>2</v>
      </c>
      <c r="L40" s="95">
        <v>0</v>
      </c>
      <c r="M40" s="95">
        <v>0</v>
      </c>
      <c r="N40" s="95">
        <v>1</v>
      </c>
      <c r="O40" s="95">
        <v>1</v>
      </c>
      <c r="P40" s="95">
        <v>3</v>
      </c>
      <c r="Q40" s="95">
        <v>0</v>
      </c>
      <c r="R40" s="99">
        <v>6</v>
      </c>
      <c r="S40" s="279">
        <f t="shared" ref="S40:S52" si="2">SUM(C40:R40)</f>
        <v>89</v>
      </c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</row>
    <row r="41" spans="1:36" ht="12.75" x14ac:dyDescent="0.2">
      <c r="A41" s="21">
        <v>4</v>
      </c>
      <c r="B41" s="22" t="s">
        <v>8</v>
      </c>
      <c r="C41" s="98">
        <v>4</v>
      </c>
      <c r="D41" s="95">
        <v>9</v>
      </c>
      <c r="E41" s="95">
        <v>15</v>
      </c>
      <c r="F41" s="95">
        <v>0</v>
      </c>
      <c r="G41" s="95">
        <v>39</v>
      </c>
      <c r="H41" s="95">
        <v>0</v>
      </c>
      <c r="I41" s="95">
        <v>5</v>
      </c>
      <c r="J41" s="95">
        <v>2</v>
      </c>
      <c r="K41" s="95">
        <v>3</v>
      </c>
      <c r="L41" s="95">
        <v>0</v>
      </c>
      <c r="M41" s="95">
        <v>1</v>
      </c>
      <c r="N41" s="95">
        <v>2</v>
      </c>
      <c r="O41" s="95">
        <v>1</v>
      </c>
      <c r="P41" s="95">
        <v>2</v>
      </c>
      <c r="Q41" s="95">
        <v>0</v>
      </c>
      <c r="R41" s="99">
        <v>5</v>
      </c>
      <c r="S41" s="279">
        <f t="shared" si="2"/>
        <v>88</v>
      </c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</row>
    <row r="42" spans="1:36" ht="12.75" x14ac:dyDescent="0.2">
      <c r="A42" s="21">
        <v>5</v>
      </c>
      <c r="B42" s="22" t="s">
        <v>9</v>
      </c>
      <c r="C42" s="98">
        <v>6</v>
      </c>
      <c r="D42" s="95">
        <v>2</v>
      </c>
      <c r="E42" s="95">
        <v>3</v>
      </c>
      <c r="F42" s="95">
        <v>19</v>
      </c>
      <c r="G42" s="95">
        <v>0</v>
      </c>
      <c r="H42" s="95">
        <v>16</v>
      </c>
      <c r="I42" s="95">
        <v>18</v>
      </c>
      <c r="J42" s="95">
        <v>2</v>
      </c>
      <c r="K42" s="95">
        <v>0</v>
      </c>
      <c r="L42" s="95">
        <v>0</v>
      </c>
      <c r="M42" s="95">
        <v>2</v>
      </c>
      <c r="N42" s="95">
        <v>0</v>
      </c>
      <c r="O42" s="95">
        <v>4</v>
      </c>
      <c r="P42" s="95">
        <v>2</v>
      </c>
      <c r="Q42" s="95">
        <v>1</v>
      </c>
      <c r="R42" s="99">
        <v>1</v>
      </c>
      <c r="S42" s="279">
        <f t="shared" si="2"/>
        <v>76</v>
      </c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</row>
    <row r="43" spans="1:36" ht="20.25" customHeight="1" x14ac:dyDescent="0.2">
      <c r="A43" s="21">
        <v>6</v>
      </c>
      <c r="B43" s="22" t="s">
        <v>10</v>
      </c>
      <c r="C43" s="98">
        <v>1</v>
      </c>
      <c r="D43" s="95">
        <v>0</v>
      </c>
      <c r="E43" s="95">
        <v>2</v>
      </c>
      <c r="F43" s="95">
        <v>5</v>
      </c>
      <c r="G43" s="95">
        <v>19</v>
      </c>
      <c r="H43" s="95">
        <v>0</v>
      </c>
      <c r="I43" s="95">
        <v>33</v>
      </c>
      <c r="J43" s="95">
        <v>1</v>
      </c>
      <c r="K43" s="95">
        <v>0</v>
      </c>
      <c r="L43" s="95">
        <v>0</v>
      </c>
      <c r="M43" s="95">
        <v>13</v>
      </c>
      <c r="N43" s="95">
        <v>0</v>
      </c>
      <c r="O43" s="95">
        <v>1</v>
      </c>
      <c r="P43" s="95">
        <v>1</v>
      </c>
      <c r="Q43" s="95">
        <v>1</v>
      </c>
      <c r="R43" s="99">
        <v>3</v>
      </c>
      <c r="S43" s="279">
        <f t="shared" si="2"/>
        <v>80</v>
      </c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</row>
    <row r="44" spans="1:36" ht="12.75" x14ac:dyDescent="0.2">
      <c r="A44" s="21">
        <v>7</v>
      </c>
      <c r="B44" s="22" t="s">
        <v>11</v>
      </c>
      <c r="C44" s="98">
        <v>1</v>
      </c>
      <c r="D44" s="95">
        <v>0</v>
      </c>
      <c r="E44" s="95">
        <v>1</v>
      </c>
      <c r="F44" s="95">
        <v>3</v>
      </c>
      <c r="G44" s="95">
        <v>2</v>
      </c>
      <c r="H44" s="95">
        <v>11</v>
      </c>
      <c r="I44" s="95">
        <v>0</v>
      </c>
      <c r="J44" s="95">
        <v>2</v>
      </c>
      <c r="K44" s="95">
        <v>1</v>
      </c>
      <c r="L44" s="95">
        <v>0</v>
      </c>
      <c r="M44" s="95">
        <v>0</v>
      </c>
      <c r="N44" s="95">
        <v>0</v>
      </c>
      <c r="O44" s="95">
        <v>1</v>
      </c>
      <c r="P44" s="95">
        <v>0</v>
      </c>
      <c r="Q44" s="95">
        <v>0</v>
      </c>
      <c r="R44" s="99">
        <v>0</v>
      </c>
      <c r="S44" s="279">
        <f t="shared" si="2"/>
        <v>22</v>
      </c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</row>
    <row r="45" spans="1:36" ht="12.75" x14ac:dyDescent="0.2">
      <c r="A45" s="21">
        <v>8</v>
      </c>
      <c r="B45" s="22" t="s">
        <v>12</v>
      </c>
      <c r="C45" s="98">
        <v>0</v>
      </c>
      <c r="D45" s="95">
        <v>6</v>
      </c>
      <c r="E45" s="95">
        <v>17</v>
      </c>
      <c r="F45" s="95">
        <v>35</v>
      </c>
      <c r="G45" s="95">
        <v>6</v>
      </c>
      <c r="H45" s="95">
        <v>1</v>
      </c>
      <c r="I45" s="95">
        <v>1</v>
      </c>
      <c r="J45" s="95">
        <v>0</v>
      </c>
      <c r="K45" s="95">
        <v>10</v>
      </c>
      <c r="L45" s="95">
        <v>1</v>
      </c>
      <c r="M45" s="95">
        <v>0</v>
      </c>
      <c r="N45" s="95">
        <v>1</v>
      </c>
      <c r="O45" s="95">
        <v>1</v>
      </c>
      <c r="P45" s="95">
        <v>0</v>
      </c>
      <c r="Q45" s="95">
        <v>1</v>
      </c>
      <c r="R45" s="99">
        <v>0</v>
      </c>
      <c r="S45" s="279">
        <f t="shared" si="2"/>
        <v>80</v>
      </c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</row>
    <row r="46" spans="1:36" ht="12.75" x14ac:dyDescent="0.2">
      <c r="A46" s="21">
        <v>9</v>
      </c>
      <c r="B46" s="22" t="s">
        <v>13</v>
      </c>
      <c r="C46" s="98">
        <v>2</v>
      </c>
      <c r="D46" s="95">
        <v>3</v>
      </c>
      <c r="E46" s="95">
        <v>0</v>
      </c>
      <c r="F46" s="95">
        <v>1</v>
      </c>
      <c r="G46" s="95">
        <v>0</v>
      </c>
      <c r="H46" s="95">
        <v>0</v>
      </c>
      <c r="I46" s="95">
        <v>0</v>
      </c>
      <c r="J46" s="95">
        <v>3</v>
      </c>
      <c r="K46" s="95">
        <v>0</v>
      </c>
      <c r="L46" s="95">
        <v>26</v>
      </c>
      <c r="M46" s="95">
        <v>6</v>
      </c>
      <c r="N46" s="95">
        <v>2</v>
      </c>
      <c r="O46" s="95">
        <v>0</v>
      </c>
      <c r="P46" s="95">
        <v>0</v>
      </c>
      <c r="Q46" s="95">
        <v>2</v>
      </c>
      <c r="R46" s="99">
        <v>1</v>
      </c>
      <c r="S46" s="279">
        <f t="shared" si="2"/>
        <v>46</v>
      </c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</row>
    <row r="47" spans="1:36" ht="12.75" x14ac:dyDescent="0.2">
      <c r="A47" s="21">
        <v>10</v>
      </c>
      <c r="B47" s="22" t="s">
        <v>14</v>
      </c>
      <c r="C47" s="98">
        <v>2</v>
      </c>
      <c r="D47" s="95">
        <v>0</v>
      </c>
      <c r="E47" s="95">
        <v>2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9</v>
      </c>
      <c r="L47" s="95">
        <v>0</v>
      </c>
      <c r="M47" s="95">
        <v>6</v>
      </c>
      <c r="N47" s="95">
        <v>4</v>
      </c>
      <c r="O47" s="95">
        <v>4</v>
      </c>
      <c r="P47" s="95">
        <v>0</v>
      </c>
      <c r="Q47" s="95">
        <v>2</v>
      </c>
      <c r="R47" s="99">
        <v>0</v>
      </c>
      <c r="S47" s="279">
        <f t="shared" si="2"/>
        <v>29</v>
      </c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</row>
    <row r="48" spans="1:36" ht="20.25" customHeight="1" x14ac:dyDescent="0.2">
      <c r="A48" s="21">
        <v>11</v>
      </c>
      <c r="B48" s="22" t="s">
        <v>15</v>
      </c>
      <c r="C48" s="98">
        <v>1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1</v>
      </c>
      <c r="L48" s="95">
        <v>4</v>
      </c>
      <c r="M48" s="95">
        <v>0</v>
      </c>
      <c r="N48" s="95">
        <v>5</v>
      </c>
      <c r="O48" s="95">
        <v>0</v>
      </c>
      <c r="P48" s="95">
        <v>1</v>
      </c>
      <c r="Q48" s="95">
        <v>0</v>
      </c>
      <c r="R48" s="99">
        <v>1</v>
      </c>
      <c r="S48" s="279">
        <f t="shared" si="2"/>
        <v>13</v>
      </c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</row>
    <row r="49" spans="1:36" ht="12.75" x14ac:dyDescent="0.2">
      <c r="A49" s="21">
        <v>12</v>
      </c>
      <c r="B49" s="22" t="s">
        <v>16</v>
      </c>
      <c r="C49" s="98">
        <v>2</v>
      </c>
      <c r="D49" s="95">
        <v>0</v>
      </c>
      <c r="E49" s="95">
        <v>3</v>
      </c>
      <c r="F49" s="95">
        <v>2</v>
      </c>
      <c r="G49" s="95">
        <v>0</v>
      </c>
      <c r="H49" s="95">
        <v>0</v>
      </c>
      <c r="I49" s="95">
        <v>0</v>
      </c>
      <c r="J49" s="95">
        <v>2</v>
      </c>
      <c r="K49" s="95">
        <v>1</v>
      </c>
      <c r="L49" s="95">
        <v>5</v>
      </c>
      <c r="M49" s="95">
        <v>21</v>
      </c>
      <c r="N49" s="95">
        <v>0</v>
      </c>
      <c r="O49" s="95">
        <v>10</v>
      </c>
      <c r="P49" s="95">
        <v>0</v>
      </c>
      <c r="Q49" s="95">
        <v>5</v>
      </c>
      <c r="R49" s="99">
        <v>0</v>
      </c>
      <c r="S49" s="279">
        <f t="shared" si="2"/>
        <v>51</v>
      </c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</row>
    <row r="50" spans="1:36" ht="12.75" x14ac:dyDescent="0.2">
      <c r="A50" s="21">
        <v>13</v>
      </c>
      <c r="B50" s="22" t="s">
        <v>17</v>
      </c>
      <c r="C50" s="98">
        <v>0</v>
      </c>
      <c r="D50" s="95">
        <v>5</v>
      </c>
      <c r="E50" s="95">
        <v>0</v>
      </c>
      <c r="F50" s="95">
        <v>1</v>
      </c>
      <c r="G50" s="95">
        <v>2</v>
      </c>
      <c r="H50" s="95">
        <v>0</v>
      </c>
      <c r="I50" s="95">
        <v>1</v>
      </c>
      <c r="J50" s="95">
        <v>0</v>
      </c>
      <c r="K50" s="95">
        <v>2</v>
      </c>
      <c r="L50" s="95">
        <v>0</v>
      </c>
      <c r="M50" s="95">
        <v>1</v>
      </c>
      <c r="N50" s="95">
        <v>4</v>
      </c>
      <c r="O50" s="95">
        <v>0</v>
      </c>
      <c r="P50" s="95">
        <v>4</v>
      </c>
      <c r="Q50" s="95">
        <v>2</v>
      </c>
      <c r="R50" s="99">
        <v>9</v>
      </c>
      <c r="S50" s="279">
        <f t="shared" si="2"/>
        <v>31</v>
      </c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</row>
    <row r="51" spans="1:36" ht="12.75" x14ac:dyDescent="0.2">
      <c r="A51" s="21">
        <v>14</v>
      </c>
      <c r="B51" s="22" t="s">
        <v>18</v>
      </c>
      <c r="C51" s="98">
        <v>10</v>
      </c>
      <c r="D51" s="95">
        <v>4</v>
      </c>
      <c r="E51" s="95">
        <v>4</v>
      </c>
      <c r="F51" s="95">
        <v>2</v>
      </c>
      <c r="G51" s="95">
        <v>4</v>
      </c>
      <c r="H51" s="95">
        <v>0</v>
      </c>
      <c r="I51" s="95">
        <v>2</v>
      </c>
      <c r="J51" s="95">
        <v>2</v>
      </c>
      <c r="K51" s="95">
        <v>0</v>
      </c>
      <c r="L51" s="95">
        <v>0</v>
      </c>
      <c r="M51" s="95">
        <v>1</v>
      </c>
      <c r="N51" s="95">
        <v>3</v>
      </c>
      <c r="O51" s="95">
        <v>12</v>
      </c>
      <c r="P51" s="95">
        <v>0</v>
      </c>
      <c r="Q51" s="95">
        <v>3</v>
      </c>
      <c r="R51" s="99">
        <v>7</v>
      </c>
      <c r="S51" s="279">
        <f t="shared" si="2"/>
        <v>54</v>
      </c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</row>
    <row r="52" spans="1:36" ht="13.5" thickBot="1" x14ac:dyDescent="0.25">
      <c r="A52" s="23">
        <v>15</v>
      </c>
      <c r="B52" s="24" t="s">
        <v>19</v>
      </c>
      <c r="C52" s="107">
        <v>2</v>
      </c>
      <c r="D52" s="108">
        <v>2</v>
      </c>
      <c r="E52" s="108">
        <v>1</v>
      </c>
      <c r="F52" s="108">
        <v>1</v>
      </c>
      <c r="G52" s="108">
        <v>0</v>
      </c>
      <c r="H52" s="108">
        <v>0</v>
      </c>
      <c r="I52" s="108">
        <v>0</v>
      </c>
      <c r="J52" s="108">
        <v>0</v>
      </c>
      <c r="K52" s="108">
        <v>1</v>
      </c>
      <c r="L52" s="108">
        <v>0</v>
      </c>
      <c r="M52" s="108">
        <v>0</v>
      </c>
      <c r="N52" s="108">
        <v>0</v>
      </c>
      <c r="O52" s="108">
        <v>1</v>
      </c>
      <c r="P52" s="108">
        <v>10</v>
      </c>
      <c r="Q52" s="108">
        <v>0</v>
      </c>
      <c r="R52" s="109">
        <v>0</v>
      </c>
      <c r="S52" s="280">
        <f t="shared" si="2"/>
        <v>18</v>
      </c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</row>
    <row r="53" spans="1:36" s="30" customFormat="1" ht="27.75" customHeight="1" thickBot="1" x14ac:dyDescent="0.25">
      <c r="A53" s="25"/>
      <c r="B53" s="26" t="s">
        <v>161</v>
      </c>
      <c r="C53" s="96">
        <f>SUM(C38:C52)</f>
        <v>92</v>
      </c>
      <c r="D53" s="96">
        <f t="shared" ref="D53:S53" si="3">SUM(D38:D52)</f>
        <v>62</v>
      </c>
      <c r="E53" s="96">
        <f t="shared" si="3"/>
        <v>64</v>
      </c>
      <c r="F53" s="96">
        <f t="shared" si="3"/>
        <v>107</v>
      </c>
      <c r="G53" s="96">
        <f t="shared" si="3"/>
        <v>81</v>
      </c>
      <c r="H53" s="96">
        <f t="shared" si="3"/>
        <v>28</v>
      </c>
      <c r="I53" s="96">
        <f t="shared" si="3"/>
        <v>60</v>
      </c>
      <c r="J53" s="96">
        <f t="shared" si="3"/>
        <v>55</v>
      </c>
      <c r="K53" s="96">
        <f t="shared" si="3"/>
        <v>53</v>
      </c>
      <c r="L53" s="96">
        <f t="shared" si="3"/>
        <v>41</v>
      </c>
      <c r="M53" s="96">
        <f t="shared" si="3"/>
        <v>56</v>
      </c>
      <c r="N53" s="96">
        <f t="shared" si="3"/>
        <v>51</v>
      </c>
      <c r="O53" s="96">
        <f t="shared" si="3"/>
        <v>56</v>
      </c>
      <c r="P53" s="96">
        <f t="shared" si="3"/>
        <v>39</v>
      </c>
      <c r="Q53" s="96">
        <f t="shared" si="3"/>
        <v>24</v>
      </c>
      <c r="R53" s="96">
        <f t="shared" si="3"/>
        <v>36</v>
      </c>
      <c r="S53" s="41">
        <f t="shared" si="3"/>
        <v>905</v>
      </c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</row>
    <row r="54" spans="1:36" s="30" customFormat="1" ht="27.75" customHeight="1" thickBot="1" x14ac:dyDescent="0.25">
      <c r="A54" s="25"/>
      <c r="B54" s="26" t="s">
        <v>141</v>
      </c>
      <c r="C54" s="96">
        <v>69</v>
      </c>
      <c r="D54" s="96">
        <v>57</v>
      </c>
      <c r="E54" s="96">
        <v>41</v>
      </c>
      <c r="F54" s="96">
        <v>67</v>
      </c>
      <c r="G54" s="96">
        <v>25</v>
      </c>
      <c r="H54" s="96">
        <v>20</v>
      </c>
      <c r="I54" s="96">
        <v>23</v>
      </c>
      <c r="J54" s="96">
        <v>52</v>
      </c>
      <c r="K54" s="96">
        <v>56</v>
      </c>
      <c r="L54" s="96">
        <v>30</v>
      </c>
      <c r="M54" s="96">
        <v>8</v>
      </c>
      <c r="N54" s="96">
        <v>46</v>
      </c>
      <c r="O54" s="96">
        <v>28</v>
      </c>
      <c r="P54" s="96">
        <v>27</v>
      </c>
      <c r="Q54" s="96">
        <v>11</v>
      </c>
      <c r="R54" s="101">
        <v>20</v>
      </c>
      <c r="S54" s="41">
        <v>580</v>
      </c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</row>
    <row r="55" spans="1:36" s="30" customFormat="1" ht="27.75" customHeight="1" thickBot="1" x14ac:dyDescent="0.25">
      <c r="A55" s="25"/>
      <c r="B55" s="26" t="s">
        <v>121</v>
      </c>
      <c r="C55" s="27">
        <v>78</v>
      </c>
      <c r="D55" s="27">
        <v>56</v>
      </c>
      <c r="E55" s="27">
        <v>53</v>
      </c>
      <c r="F55" s="27">
        <v>95</v>
      </c>
      <c r="G55" s="27">
        <v>42</v>
      </c>
      <c r="H55" s="27">
        <v>27</v>
      </c>
      <c r="I55" s="27">
        <v>63</v>
      </c>
      <c r="J55" s="27">
        <v>72</v>
      </c>
      <c r="K55" s="27">
        <v>88</v>
      </c>
      <c r="L55" s="27">
        <v>36</v>
      </c>
      <c r="M55" s="27">
        <v>42</v>
      </c>
      <c r="N55" s="27">
        <v>54</v>
      </c>
      <c r="O55" s="27">
        <v>69</v>
      </c>
      <c r="P55" s="27">
        <v>69</v>
      </c>
      <c r="Q55" s="27">
        <v>19</v>
      </c>
      <c r="R55" s="41">
        <v>51</v>
      </c>
      <c r="S55" s="41">
        <v>914</v>
      </c>
    </row>
    <row r="56" spans="1:36" s="30" customFormat="1" ht="27.75" customHeight="1" thickBot="1" x14ac:dyDescent="0.25">
      <c r="A56" s="25"/>
      <c r="B56" s="26" t="s">
        <v>24</v>
      </c>
      <c r="C56" s="27">
        <v>63</v>
      </c>
      <c r="D56" s="27">
        <v>58</v>
      </c>
      <c r="E56" s="27">
        <v>51</v>
      </c>
      <c r="F56" s="27">
        <v>107</v>
      </c>
      <c r="G56" s="27">
        <v>52</v>
      </c>
      <c r="H56" s="27">
        <v>26</v>
      </c>
      <c r="I56" s="27">
        <v>57</v>
      </c>
      <c r="J56" s="27">
        <v>73</v>
      </c>
      <c r="K56" s="27">
        <v>72</v>
      </c>
      <c r="L56" s="27">
        <v>43</v>
      </c>
      <c r="M56" s="27">
        <v>52</v>
      </c>
      <c r="N56" s="27">
        <v>56</v>
      </c>
      <c r="O56" s="27">
        <v>50</v>
      </c>
      <c r="P56" s="27">
        <v>44</v>
      </c>
      <c r="Q56" s="27">
        <v>12</v>
      </c>
      <c r="R56" s="41">
        <v>44</v>
      </c>
      <c r="S56" s="41">
        <v>860</v>
      </c>
      <c r="W56" s="30" t="s">
        <v>120</v>
      </c>
    </row>
    <row r="57" spans="1:36" x14ac:dyDescent="0.2">
      <c r="A57" s="33" t="s">
        <v>22</v>
      </c>
    </row>
    <row r="59" spans="1:36" ht="13.5" thickBot="1" x14ac:dyDescent="0.25">
      <c r="A59" s="5" t="s">
        <v>50</v>
      </c>
    </row>
    <row r="60" spans="1:36" s="6" customFormat="1" ht="26.25" customHeight="1" thickBot="1" x14ac:dyDescent="0.25">
      <c r="A60" s="314"/>
      <c r="B60" s="314"/>
      <c r="C60" s="315" t="s">
        <v>32</v>
      </c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36" s="6" customFormat="1" ht="26.25" customHeight="1" thickBot="1" x14ac:dyDescent="0.25">
      <c r="A61" s="314"/>
      <c r="B61" s="314"/>
      <c r="C61" s="315" t="s">
        <v>124</v>
      </c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36" s="6" customFormat="1" ht="68.25" customHeight="1" thickBot="1" x14ac:dyDescent="0.25">
      <c r="A62" s="10" t="s">
        <v>3</v>
      </c>
      <c r="B62" s="11" t="s">
        <v>4</v>
      </c>
      <c r="C62" s="12" t="s">
        <v>33</v>
      </c>
      <c r="D62" s="12" t="s">
        <v>34</v>
      </c>
      <c r="E62" s="12" t="s">
        <v>35</v>
      </c>
      <c r="F62" s="12" t="s">
        <v>36</v>
      </c>
      <c r="G62" s="12" t="s">
        <v>37</v>
      </c>
      <c r="H62" s="12" t="s">
        <v>38</v>
      </c>
      <c r="I62" s="12" t="s">
        <v>39</v>
      </c>
      <c r="J62" s="12" t="s">
        <v>40</v>
      </c>
      <c r="K62" s="12" t="s">
        <v>41</v>
      </c>
      <c r="L62" s="12" t="s">
        <v>42</v>
      </c>
      <c r="M62" s="12" t="s">
        <v>43</v>
      </c>
      <c r="N62" s="12" t="s">
        <v>44</v>
      </c>
      <c r="O62" s="12" t="s">
        <v>45</v>
      </c>
      <c r="P62" s="12" t="s">
        <v>46</v>
      </c>
      <c r="Q62" s="12" t="s">
        <v>47</v>
      </c>
      <c r="R62" s="39" t="s">
        <v>48</v>
      </c>
      <c r="S62" s="39" t="s">
        <v>2</v>
      </c>
    </row>
    <row r="63" spans="1:36" ht="15" customHeight="1" x14ac:dyDescent="0.2">
      <c r="A63" s="18">
        <v>1</v>
      </c>
      <c r="B63" s="19" t="s">
        <v>5</v>
      </c>
      <c r="C63" s="104">
        <v>0</v>
      </c>
      <c r="D63" s="105">
        <v>30</v>
      </c>
      <c r="E63" s="105">
        <v>3</v>
      </c>
      <c r="F63" s="105">
        <v>3</v>
      </c>
      <c r="G63" s="105">
        <v>3</v>
      </c>
      <c r="H63" s="105">
        <v>0</v>
      </c>
      <c r="I63" s="105">
        <v>1</v>
      </c>
      <c r="J63" s="105">
        <v>2</v>
      </c>
      <c r="K63" s="105">
        <v>13</v>
      </c>
      <c r="L63" s="105">
        <v>6</v>
      </c>
      <c r="M63" s="105">
        <v>7</v>
      </c>
      <c r="N63" s="105">
        <v>44</v>
      </c>
      <c r="O63" s="105">
        <v>45</v>
      </c>
      <c r="P63" s="105">
        <v>21</v>
      </c>
      <c r="Q63" s="105">
        <v>10</v>
      </c>
      <c r="R63" s="106">
        <v>4</v>
      </c>
      <c r="S63" s="278">
        <f>SUM(C63:R63)</f>
        <v>192</v>
      </c>
    </row>
    <row r="64" spans="1:36" ht="12.75" customHeight="1" x14ac:dyDescent="0.2">
      <c r="A64" s="21">
        <v>2</v>
      </c>
      <c r="B64" s="22" t="s">
        <v>6</v>
      </c>
      <c r="C64" s="98">
        <v>68</v>
      </c>
      <c r="D64" s="95">
        <v>0</v>
      </c>
      <c r="E64" s="95">
        <v>33</v>
      </c>
      <c r="F64" s="95">
        <v>15</v>
      </c>
      <c r="G64" s="95">
        <v>0</v>
      </c>
      <c r="H64" s="95">
        <v>3</v>
      </c>
      <c r="I64" s="95">
        <v>2</v>
      </c>
      <c r="J64" s="95">
        <v>11</v>
      </c>
      <c r="K64" s="95">
        <v>44</v>
      </c>
      <c r="L64" s="95">
        <v>8</v>
      </c>
      <c r="M64" s="95">
        <v>6</v>
      </c>
      <c r="N64" s="95">
        <v>12</v>
      </c>
      <c r="O64" s="95">
        <v>7</v>
      </c>
      <c r="P64" s="95">
        <v>6</v>
      </c>
      <c r="Q64" s="95">
        <v>2</v>
      </c>
      <c r="R64" s="99">
        <v>4</v>
      </c>
      <c r="S64" s="279">
        <f>SUM(C64:R64)</f>
        <v>221</v>
      </c>
    </row>
    <row r="65" spans="1:19" x14ac:dyDescent="0.2">
      <c r="A65" s="21">
        <v>3</v>
      </c>
      <c r="B65" s="22" t="s">
        <v>7</v>
      </c>
      <c r="C65" s="98">
        <v>8</v>
      </c>
      <c r="D65" s="95">
        <v>23</v>
      </c>
      <c r="E65" s="95">
        <v>0</v>
      </c>
      <c r="F65" s="95">
        <v>24</v>
      </c>
      <c r="G65" s="95">
        <v>3</v>
      </c>
      <c r="H65" s="95">
        <v>3</v>
      </c>
      <c r="I65" s="95">
        <v>2</v>
      </c>
      <c r="J65" s="95">
        <v>85</v>
      </c>
      <c r="K65" s="95">
        <v>12</v>
      </c>
      <c r="L65" s="95">
        <v>4</v>
      </c>
      <c r="M65" s="95">
        <v>0</v>
      </c>
      <c r="N65" s="95">
        <v>4</v>
      </c>
      <c r="O65" s="95">
        <v>9</v>
      </c>
      <c r="P65" s="95">
        <v>4</v>
      </c>
      <c r="Q65" s="95">
        <v>2</v>
      </c>
      <c r="R65" s="99">
        <v>6</v>
      </c>
      <c r="S65" s="279">
        <f t="shared" ref="S65:S77" si="4">SUM(C65:R65)</f>
        <v>189</v>
      </c>
    </row>
    <row r="66" spans="1:19" x14ac:dyDescent="0.2">
      <c r="A66" s="21">
        <v>4</v>
      </c>
      <c r="B66" s="22" t="s">
        <v>8</v>
      </c>
      <c r="C66" s="98">
        <v>8</v>
      </c>
      <c r="D66" s="95">
        <v>24</v>
      </c>
      <c r="E66" s="95">
        <v>7</v>
      </c>
      <c r="F66" s="95">
        <v>0</v>
      </c>
      <c r="G66" s="95">
        <v>31</v>
      </c>
      <c r="H66" s="95">
        <v>0</v>
      </c>
      <c r="I66" s="95">
        <v>3</v>
      </c>
      <c r="J66" s="95">
        <v>14</v>
      </c>
      <c r="K66" s="95">
        <v>5</v>
      </c>
      <c r="L66" s="95">
        <v>1</v>
      </c>
      <c r="M66" s="95">
        <v>0</v>
      </c>
      <c r="N66" s="95">
        <v>4</v>
      </c>
      <c r="O66" s="95">
        <v>0</v>
      </c>
      <c r="P66" s="95">
        <v>4</v>
      </c>
      <c r="Q66" s="95">
        <v>1</v>
      </c>
      <c r="R66" s="99">
        <v>6</v>
      </c>
      <c r="S66" s="279">
        <f t="shared" si="4"/>
        <v>108</v>
      </c>
    </row>
    <row r="67" spans="1:19" x14ac:dyDescent="0.2">
      <c r="A67" s="21">
        <v>5</v>
      </c>
      <c r="B67" s="22" t="s">
        <v>9</v>
      </c>
      <c r="C67" s="98">
        <v>7</v>
      </c>
      <c r="D67" s="95">
        <v>3</v>
      </c>
      <c r="E67" s="95">
        <v>3</v>
      </c>
      <c r="F67" s="95">
        <v>29</v>
      </c>
      <c r="G67" s="95">
        <v>0</v>
      </c>
      <c r="H67" s="95">
        <v>20</v>
      </c>
      <c r="I67" s="95">
        <v>39</v>
      </c>
      <c r="J67" s="95">
        <v>8</v>
      </c>
      <c r="K67" s="95">
        <v>2</v>
      </c>
      <c r="L67" s="95">
        <v>1</v>
      </c>
      <c r="M67" s="95">
        <v>1</v>
      </c>
      <c r="N67" s="95">
        <v>0</v>
      </c>
      <c r="O67" s="95">
        <v>3</v>
      </c>
      <c r="P67" s="95">
        <v>3</v>
      </c>
      <c r="Q67" s="95">
        <v>1</v>
      </c>
      <c r="R67" s="99">
        <v>2</v>
      </c>
      <c r="S67" s="279">
        <f t="shared" si="4"/>
        <v>122</v>
      </c>
    </row>
    <row r="68" spans="1:19" ht="20.25" customHeight="1" x14ac:dyDescent="0.2">
      <c r="A68" s="21">
        <v>6</v>
      </c>
      <c r="B68" s="22" t="s">
        <v>10</v>
      </c>
      <c r="C68" s="98">
        <v>4</v>
      </c>
      <c r="D68" s="95">
        <v>0</v>
      </c>
      <c r="E68" s="95">
        <v>2</v>
      </c>
      <c r="F68" s="95">
        <v>6</v>
      </c>
      <c r="G68" s="95">
        <v>14</v>
      </c>
      <c r="H68" s="95">
        <v>0</v>
      </c>
      <c r="I68" s="95">
        <v>49</v>
      </c>
      <c r="J68" s="95">
        <v>1</v>
      </c>
      <c r="K68" s="95">
        <v>0</v>
      </c>
      <c r="L68" s="95">
        <v>0</v>
      </c>
      <c r="M68" s="95">
        <v>0</v>
      </c>
      <c r="N68" s="95">
        <v>4</v>
      </c>
      <c r="O68" s="95">
        <v>1</v>
      </c>
      <c r="P68" s="95">
        <v>1</v>
      </c>
      <c r="Q68" s="95">
        <v>0</v>
      </c>
      <c r="R68" s="99">
        <v>8</v>
      </c>
      <c r="S68" s="279">
        <f t="shared" si="4"/>
        <v>90</v>
      </c>
    </row>
    <row r="69" spans="1:19" x14ac:dyDescent="0.2">
      <c r="A69" s="21">
        <v>7</v>
      </c>
      <c r="B69" s="22" t="s">
        <v>11</v>
      </c>
      <c r="C69" s="98">
        <v>0</v>
      </c>
      <c r="D69" s="95">
        <v>1</v>
      </c>
      <c r="E69" s="95">
        <v>0</v>
      </c>
      <c r="F69" s="95">
        <v>2</v>
      </c>
      <c r="G69" s="95">
        <v>3</v>
      </c>
      <c r="H69" s="95">
        <v>12</v>
      </c>
      <c r="I69" s="95">
        <v>0</v>
      </c>
      <c r="J69" s="95">
        <v>1</v>
      </c>
      <c r="K69" s="95">
        <v>1</v>
      </c>
      <c r="L69" s="95">
        <v>0</v>
      </c>
      <c r="M69" s="95">
        <v>0</v>
      </c>
      <c r="N69" s="95">
        <v>1</v>
      </c>
      <c r="O69" s="95">
        <v>0</v>
      </c>
      <c r="P69" s="95">
        <v>1</v>
      </c>
      <c r="Q69" s="95">
        <v>0</v>
      </c>
      <c r="R69" s="99">
        <v>1</v>
      </c>
      <c r="S69" s="279">
        <f t="shared" si="4"/>
        <v>23</v>
      </c>
    </row>
    <row r="70" spans="1:19" x14ac:dyDescent="0.2">
      <c r="A70" s="21">
        <v>8</v>
      </c>
      <c r="B70" s="22" t="s">
        <v>12</v>
      </c>
      <c r="C70" s="98">
        <v>7</v>
      </c>
      <c r="D70" s="95">
        <v>5</v>
      </c>
      <c r="E70" s="95">
        <v>13</v>
      </c>
      <c r="F70" s="95">
        <v>15</v>
      </c>
      <c r="G70" s="95">
        <v>4</v>
      </c>
      <c r="H70" s="95">
        <v>5</v>
      </c>
      <c r="I70" s="95">
        <v>7</v>
      </c>
      <c r="J70" s="95">
        <v>0</v>
      </c>
      <c r="K70" s="95">
        <v>14</v>
      </c>
      <c r="L70" s="95">
        <v>5</v>
      </c>
      <c r="M70" s="95">
        <v>2</v>
      </c>
      <c r="N70" s="95">
        <v>4</v>
      </c>
      <c r="O70" s="95">
        <v>9</v>
      </c>
      <c r="P70" s="95">
        <v>5</v>
      </c>
      <c r="Q70" s="95">
        <v>3</v>
      </c>
      <c r="R70" s="99">
        <v>0</v>
      </c>
      <c r="S70" s="279">
        <f t="shared" si="4"/>
        <v>98</v>
      </c>
    </row>
    <row r="71" spans="1:19" x14ac:dyDescent="0.2">
      <c r="A71" s="21">
        <v>9</v>
      </c>
      <c r="B71" s="22" t="s">
        <v>13</v>
      </c>
      <c r="C71" s="98">
        <v>2</v>
      </c>
      <c r="D71" s="95">
        <v>3</v>
      </c>
      <c r="E71" s="95">
        <v>0</v>
      </c>
      <c r="F71" s="95">
        <v>1</v>
      </c>
      <c r="G71" s="95">
        <v>0</v>
      </c>
      <c r="H71" s="95">
        <v>0</v>
      </c>
      <c r="I71" s="95">
        <v>0</v>
      </c>
      <c r="J71" s="95">
        <v>5</v>
      </c>
      <c r="K71" s="95">
        <v>0</v>
      </c>
      <c r="L71" s="95">
        <v>57</v>
      </c>
      <c r="M71" s="95">
        <v>7</v>
      </c>
      <c r="N71" s="95">
        <v>5</v>
      </c>
      <c r="O71" s="95">
        <v>2</v>
      </c>
      <c r="P71" s="95">
        <v>3</v>
      </c>
      <c r="Q71" s="95">
        <v>1</v>
      </c>
      <c r="R71" s="99">
        <v>3</v>
      </c>
      <c r="S71" s="279">
        <f t="shared" si="4"/>
        <v>89</v>
      </c>
    </row>
    <row r="72" spans="1:19" x14ac:dyDescent="0.2">
      <c r="A72" s="21">
        <v>10</v>
      </c>
      <c r="B72" s="22" t="s">
        <v>14</v>
      </c>
      <c r="C72" s="98">
        <v>3</v>
      </c>
      <c r="D72" s="95">
        <v>4</v>
      </c>
      <c r="E72" s="95">
        <v>3</v>
      </c>
      <c r="F72" s="95">
        <v>0</v>
      </c>
      <c r="G72" s="95">
        <v>0</v>
      </c>
      <c r="H72" s="95">
        <v>0</v>
      </c>
      <c r="I72" s="95">
        <v>0</v>
      </c>
      <c r="J72" s="95">
        <v>1</v>
      </c>
      <c r="K72" s="95">
        <v>20</v>
      </c>
      <c r="L72" s="95">
        <v>0</v>
      </c>
      <c r="M72" s="95">
        <v>12</v>
      </c>
      <c r="N72" s="95">
        <v>6</v>
      </c>
      <c r="O72" s="95">
        <v>1</v>
      </c>
      <c r="P72" s="95">
        <v>0</v>
      </c>
      <c r="Q72" s="95">
        <v>0</v>
      </c>
      <c r="R72" s="99">
        <v>4</v>
      </c>
      <c r="S72" s="279">
        <f t="shared" si="4"/>
        <v>54</v>
      </c>
    </row>
    <row r="73" spans="1:19" ht="20.25" customHeight="1" x14ac:dyDescent="0.2">
      <c r="A73" s="21">
        <v>11</v>
      </c>
      <c r="B73" s="22" t="s">
        <v>15</v>
      </c>
      <c r="C73" s="98">
        <v>0</v>
      </c>
      <c r="D73" s="95">
        <v>0</v>
      </c>
      <c r="E73" s="95">
        <v>0</v>
      </c>
      <c r="F73" s="95">
        <v>1</v>
      </c>
      <c r="G73" s="95">
        <v>0</v>
      </c>
      <c r="H73" s="95">
        <v>0</v>
      </c>
      <c r="I73" s="95">
        <v>0</v>
      </c>
      <c r="J73" s="95">
        <v>0</v>
      </c>
      <c r="K73" s="95">
        <v>8</v>
      </c>
      <c r="L73" s="95">
        <v>1</v>
      </c>
      <c r="M73" s="95">
        <v>0</v>
      </c>
      <c r="N73" s="95">
        <v>14</v>
      </c>
      <c r="O73" s="95">
        <v>1</v>
      </c>
      <c r="P73" s="95">
        <v>1</v>
      </c>
      <c r="Q73" s="95">
        <v>0</v>
      </c>
      <c r="R73" s="99">
        <v>3</v>
      </c>
      <c r="S73" s="279">
        <f t="shared" si="4"/>
        <v>29</v>
      </c>
    </row>
    <row r="74" spans="1:19" x14ac:dyDescent="0.2">
      <c r="A74" s="21">
        <v>12</v>
      </c>
      <c r="B74" s="22" t="s">
        <v>16</v>
      </c>
      <c r="C74" s="98">
        <v>4</v>
      </c>
      <c r="D74" s="95">
        <v>2</v>
      </c>
      <c r="E74" s="95">
        <v>3</v>
      </c>
      <c r="F74" s="95">
        <v>0</v>
      </c>
      <c r="G74" s="95">
        <v>1</v>
      </c>
      <c r="H74" s="95">
        <v>0</v>
      </c>
      <c r="I74" s="95">
        <v>1</v>
      </c>
      <c r="J74" s="95">
        <v>3</v>
      </c>
      <c r="K74" s="95">
        <v>6</v>
      </c>
      <c r="L74" s="95">
        <v>12</v>
      </c>
      <c r="M74" s="95">
        <v>47</v>
      </c>
      <c r="N74" s="95">
        <v>0</v>
      </c>
      <c r="O74" s="95">
        <v>23</v>
      </c>
      <c r="P74" s="95">
        <v>1</v>
      </c>
      <c r="Q74" s="95">
        <v>3</v>
      </c>
      <c r="R74" s="99">
        <v>3</v>
      </c>
      <c r="S74" s="279">
        <f t="shared" si="4"/>
        <v>109</v>
      </c>
    </row>
    <row r="75" spans="1:19" x14ac:dyDescent="0.2">
      <c r="A75" s="21">
        <v>13</v>
      </c>
      <c r="B75" s="22" t="s">
        <v>17</v>
      </c>
      <c r="C75" s="98">
        <v>4</v>
      </c>
      <c r="D75" s="95">
        <v>3</v>
      </c>
      <c r="E75" s="95">
        <v>0</v>
      </c>
      <c r="F75" s="95">
        <v>2</v>
      </c>
      <c r="G75" s="95">
        <v>2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1</v>
      </c>
      <c r="N75" s="95">
        <v>15</v>
      </c>
      <c r="O75" s="95">
        <v>0</v>
      </c>
      <c r="P75" s="95">
        <v>21</v>
      </c>
      <c r="Q75" s="95">
        <v>4</v>
      </c>
      <c r="R75" s="99">
        <v>11</v>
      </c>
      <c r="S75" s="279">
        <f t="shared" si="4"/>
        <v>63</v>
      </c>
    </row>
    <row r="76" spans="1:19" x14ac:dyDescent="0.2">
      <c r="A76" s="21">
        <v>14</v>
      </c>
      <c r="B76" s="22" t="s">
        <v>18</v>
      </c>
      <c r="C76" s="98">
        <v>15</v>
      </c>
      <c r="D76" s="95">
        <v>4</v>
      </c>
      <c r="E76" s="95">
        <v>5</v>
      </c>
      <c r="F76" s="95">
        <v>0</v>
      </c>
      <c r="G76" s="95">
        <v>1</v>
      </c>
      <c r="H76" s="95">
        <v>0</v>
      </c>
      <c r="I76" s="95">
        <v>5</v>
      </c>
      <c r="J76" s="95">
        <v>0</v>
      </c>
      <c r="K76" s="95">
        <v>2</v>
      </c>
      <c r="L76" s="95">
        <v>1</v>
      </c>
      <c r="M76" s="95">
        <v>2</v>
      </c>
      <c r="N76" s="95">
        <v>4</v>
      </c>
      <c r="O76" s="95">
        <v>32</v>
      </c>
      <c r="P76" s="95">
        <v>0</v>
      </c>
      <c r="Q76" s="95">
        <v>9</v>
      </c>
      <c r="R76" s="99">
        <v>14</v>
      </c>
      <c r="S76" s="279">
        <f t="shared" si="4"/>
        <v>94</v>
      </c>
    </row>
    <row r="77" spans="1:19" ht="12.75" thickBot="1" x14ac:dyDescent="0.25">
      <c r="A77" s="23">
        <v>15</v>
      </c>
      <c r="B77" s="24" t="s">
        <v>19</v>
      </c>
      <c r="C77" s="107">
        <v>5</v>
      </c>
      <c r="D77" s="108">
        <v>4</v>
      </c>
      <c r="E77" s="108">
        <v>1</v>
      </c>
      <c r="F77" s="108">
        <v>0</v>
      </c>
      <c r="G77" s="108">
        <v>0</v>
      </c>
      <c r="H77" s="108">
        <v>0</v>
      </c>
      <c r="I77" s="108">
        <v>0</v>
      </c>
      <c r="J77" s="108">
        <v>1</v>
      </c>
      <c r="K77" s="108">
        <v>0</v>
      </c>
      <c r="L77" s="108">
        <v>1</v>
      </c>
      <c r="M77" s="108">
        <v>0</v>
      </c>
      <c r="N77" s="108">
        <v>5</v>
      </c>
      <c r="O77" s="108">
        <v>4</v>
      </c>
      <c r="P77" s="108">
        <v>10</v>
      </c>
      <c r="Q77" s="108">
        <v>0</v>
      </c>
      <c r="R77" s="109">
        <v>0</v>
      </c>
      <c r="S77" s="280">
        <f t="shared" si="4"/>
        <v>31</v>
      </c>
    </row>
    <row r="78" spans="1:19" s="30" customFormat="1" ht="27.75" customHeight="1" thickBot="1" x14ac:dyDescent="0.25">
      <c r="A78" s="25"/>
      <c r="B78" s="26" t="s">
        <v>161</v>
      </c>
      <c r="C78" s="96">
        <f>SUM(C63:C77)</f>
        <v>135</v>
      </c>
      <c r="D78" s="96">
        <f t="shared" ref="D78:S78" si="5">SUM(D63:D77)</f>
        <v>106</v>
      </c>
      <c r="E78" s="96">
        <f t="shared" si="5"/>
        <v>73</v>
      </c>
      <c r="F78" s="96">
        <f t="shared" si="5"/>
        <v>98</v>
      </c>
      <c r="G78" s="96">
        <f t="shared" si="5"/>
        <v>62</v>
      </c>
      <c r="H78" s="96">
        <f t="shared" si="5"/>
        <v>43</v>
      </c>
      <c r="I78" s="96">
        <f t="shared" si="5"/>
        <v>109</v>
      </c>
      <c r="J78" s="96">
        <f t="shared" si="5"/>
        <v>132</v>
      </c>
      <c r="K78" s="96">
        <f t="shared" si="5"/>
        <v>127</v>
      </c>
      <c r="L78" s="96">
        <f t="shared" si="5"/>
        <v>97</v>
      </c>
      <c r="M78" s="96">
        <f t="shared" si="5"/>
        <v>85</v>
      </c>
      <c r="N78" s="96">
        <f t="shared" si="5"/>
        <v>122</v>
      </c>
      <c r="O78" s="96">
        <f t="shared" si="5"/>
        <v>137</v>
      </c>
      <c r="P78" s="96">
        <f t="shared" si="5"/>
        <v>81</v>
      </c>
      <c r="Q78" s="96">
        <f t="shared" si="5"/>
        <v>36</v>
      </c>
      <c r="R78" s="96">
        <f t="shared" si="5"/>
        <v>69</v>
      </c>
      <c r="S78" s="41">
        <f t="shared" si="5"/>
        <v>1512</v>
      </c>
    </row>
    <row r="79" spans="1:19" s="30" customFormat="1" ht="27.75" customHeight="1" thickBot="1" x14ac:dyDescent="0.25">
      <c r="A79" s="71"/>
      <c r="B79" s="26" t="s">
        <v>141</v>
      </c>
      <c r="C79" s="96">
        <v>100</v>
      </c>
      <c r="D79" s="96">
        <v>84</v>
      </c>
      <c r="E79" s="96">
        <v>60</v>
      </c>
      <c r="F79" s="96">
        <v>74</v>
      </c>
      <c r="G79" s="96">
        <v>41</v>
      </c>
      <c r="H79" s="96">
        <v>31</v>
      </c>
      <c r="I79" s="96">
        <v>42</v>
      </c>
      <c r="J79" s="96">
        <v>88</v>
      </c>
      <c r="K79" s="96">
        <v>110</v>
      </c>
      <c r="L79" s="96">
        <v>67</v>
      </c>
      <c r="M79" s="96">
        <v>70</v>
      </c>
      <c r="N79" s="96">
        <v>88</v>
      </c>
      <c r="O79" s="96">
        <v>102</v>
      </c>
      <c r="P79" s="96">
        <v>56</v>
      </c>
      <c r="Q79" s="96">
        <v>36</v>
      </c>
      <c r="R79" s="101">
        <v>33</v>
      </c>
      <c r="S79" s="41">
        <v>1082</v>
      </c>
    </row>
    <row r="80" spans="1:19" s="30" customFormat="1" ht="27.75" customHeight="1" thickBot="1" x14ac:dyDescent="0.25">
      <c r="A80" s="71"/>
      <c r="B80" s="26" t="s">
        <v>121</v>
      </c>
      <c r="C80" s="27">
        <v>112</v>
      </c>
      <c r="D80" s="27">
        <v>61</v>
      </c>
      <c r="E80" s="27">
        <v>61</v>
      </c>
      <c r="F80" s="27">
        <v>76</v>
      </c>
      <c r="G80" s="27">
        <v>47</v>
      </c>
      <c r="H80" s="27">
        <v>40</v>
      </c>
      <c r="I80" s="27">
        <v>85</v>
      </c>
      <c r="J80" s="27">
        <v>89</v>
      </c>
      <c r="K80" s="27">
        <v>108</v>
      </c>
      <c r="L80" s="27">
        <v>78</v>
      </c>
      <c r="M80" s="27">
        <v>92</v>
      </c>
      <c r="N80" s="27">
        <v>116</v>
      </c>
      <c r="O80" s="27">
        <v>94</v>
      </c>
      <c r="P80" s="27">
        <v>69</v>
      </c>
      <c r="Q80" s="27">
        <v>38</v>
      </c>
      <c r="R80" s="41">
        <v>62</v>
      </c>
      <c r="S80" s="41">
        <v>1228</v>
      </c>
    </row>
    <row r="81" spans="1:19" s="30" customFormat="1" ht="27.75" customHeight="1" thickBot="1" x14ac:dyDescent="0.25">
      <c r="A81" s="71"/>
      <c r="B81" s="26" t="s">
        <v>24</v>
      </c>
      <c r="C81" s="27">
        <v>97</v>
      </c>
      <c r="D81" s="27">
        <v>61</v>
      </c>
      <c r="E81" s="27">
        <v>52</v>
      </c>
      <c r="F81" s="27">
        <v>62</v>
      </c>
      <c r="G81" s="27">
        <v>54</v>
      </c>
      <c r="H81" s="27">
        <v>36</v>
      </c>
      <c r="I81" s="27">
        <v>85</v>
      </c>
      <c r="J81" s="27">
        <v>71</v>
      </c>
      <c r="K81" s="27">
        <v>104</v>
      </c>
      <c r="L81" s="27">
        <v>79</v>
      </c>
      <c r="M81" s="27">
        <v>80</v>
      </c>
      <c r="N81" s="27">
        <v>106</v>
      </c>
      <c r="O81" s="27">
        <v>82</v>
      </c>
      <c r="P81" s="27">
        <v>56</v>
      </c>
      <c r="Q81" s="27">
        <v>23</v>
      </c>
      <c r="R81" s="41">
        <v>61</v>
      </c>
      <c r="S81" s="41">
        <v>1109</v>
      </c>
    </row>
    <row r="82" spans="1:19" x14ac:dyDescent="0.2">
      <c r="A82" s="33" t="s">
        <v>22</v>
      </c>
    </row>
    <row r="84" spans="1:19" ht="13.5" thickBot="1" x14ac:dyDescent="0.25">
      <c r="A84" s="5" t="s">
        <v>51</v>
      </c>
    </row>
    <row r="85" spans="1:19" s="6" customFormat="1" ht="26.25" customHeight="1" thickBot="1" x14ac:dyDescent="0.25">
      <c r="A85" s="314"/>
      <c r="B85" s="314"/>
      <c r="C85" s="315" t="s">
        <v>32</v>
      </c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</row>
    <row r="86" spans="1:19" s="6" customFormat="1" ht="26.25" customHeight="1" thickBot="1" x14ac:dyDescent="0.25">
      <c r="A86" s="314"/>
      <c r="B86" s="314"/>
      <c r="C86" s="315" t="s">
        <v>125</v>
      </c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</row>
    <row r="87" spans="1:19" s="6" customFormat="1" ht="68.25" customHeight="1" thickBot="1" x14ac:dyDescent="0.25">
      <c r="A87" s="10" t="s">
        <v>3</v>
      </c>
      <c r="B87" s="11" t="s">
        <v>4</v>
      </c>
      <c r="C87" s="12" t="s">
        <v>33</v>
      </c>
      <c r="D87" s="12" t="s">
        <v>34</v>
      </c>
      <c r="E87" s="12" t="s">
        <v>35</v>
      </c>
      <c r="F87" s="12" t="s">
        <v>36</v>
      </c>
      <c r="G87" s="12" t="s">
        <v>37</v>
      </c>
      <c r="H87" s="12" t="s">
        <v>38</v>
      </c>
      <c r="I87" s="12" t="s">
        <v>39</v>
      </c>
      <c r="J87" s="12" t="s">
        <v>40</v>
      </c>
      <c r="K87" s="12" t="s">
        <v>41</v>
      </c>
      <c r="L87" s="12" t="s">
        <v>42</v>
      </c>
      <c r="M87" s="12" t="s">
        <v>43</v>
      </c>
      <c r="N87" s="12" t="s">
        <v>44</v>
      </c>
      <c r="O87" s="12" t="s">
        <v>45</v>
      </c>
      <c r="P87" s="12" t="s">
        <v>46</v>
      </c>
      <c r="Q87" s="12" t="s">
        <v>47</v>
      </c>
      <c r="R87" s="39" t="s">
        <v>48</v>
      </c>
      <c r="S87" s="39" t="s">
        <v>2</v>
      </c>
    </row>
    <row r="88" spans="1:19" ht="15" customHeight="1" x14ac:dyDescent="0.2">
      <c r="A88" s="18">
        <v>1</v>
      </c>
      <c r="B88" s="19" t="s">
        <v>5</v>
      </c>
      <c r="C88" s="104">
        <v>0</v>
      </c>
      <c r="D88" s="105">
        <v>0</v>
      </c>
      <c r="E88" s="105">
        <v>0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05">
        <v>0</v>
      </c>
      <c r="P88" s="105">
        <v>0</v>
      </c>
      <c r="Q88" s="105">
        <v>0</v>
      </c>
      <c r="R88" s="106">
        <v>0</v>
      </c>
      <c r="S88" s="278">
        <f>SUM(C88:R88)</f>
        <v>0</v>
      </c>
    </row>
    <row r="89" spans="1:19" ht="12.75" customHeight="1" x14ac:dyDescent="0.2">
      <c r="A89" s="21">
        <v>2</v>
      </c>
      <c r="B89" s="22" t="s">
        <v>6</v>
      </c>
      <c r="C89" s="98">
        <v>1</v>
      </c>
      <c r="D89" s="95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0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9">
        <v>0</v>
      </c>
      <c r="S89" s="279">
        <f>SUM(C89:R89)</f>
        <v>1</v>
      </c>
    </row>
    <row r="90" spans="1:19" x14ac:dyDescent="0.2">
      <c r="A90" s="21">
        <v>3</v>
      </c>
      <c r="B90" s="22" t="s">
        <v>7</v>
      </c>
      <c r="C90" s="98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  <c r="R90" s="99">
        <v>0</v>
      </c>
      <c r="S90" s="279">
        <f t="shared" ref="S90:S102" si="6">SUM(C90:R90)</f>
        <v>0</v>
      </c>
    </row>
    <row r="91" spans="1:19" x14ac:dyDescent="0.2">
      <c r="A91" s="21">
        <v>4</v>
      </c>
      <c r="B91" s="22" t="s">
        <v>8</v>
      </c>
      <c r="C91" s="98">
        <v>0</v>
      </c>
      <c r="D91" s="95">
        <v>0</v>
      </c>
      <c r="E91" s="95">
        <v>0</v>
      </c>
      <c r="F91" s="95">
        <v>0</v>
      </c>
      <c r="G91" s="95">
        <v>1</v>
      </c>
      <c r="H91" s="95">
        <v>0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9">
        <v>0</v>
      </c>
      <c r="S91" s="279">
        <f t="shared" si="6"/>
        <v>1</v>
      </c>
    </row>
    <row r="92" spans="1:19" x14ac:dyDescent="0.2">
      <c r="A92" s="21">
        <v>5</v>
      </c>
      <c r="B92" s="22" t="s">
        <v>9</v>
      </c>
      <c r="C92" s="98">
        <v>0</v>
      </c>
      <c r="D92" s="95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9">
        <v>0</v>
      </c>
      <c r="S92" s="279">
        <f t="shared" si="6"/>
        <v>0</v>
      </c>
    </row>
    <row r="93" spans="1:19" ht="20.25" customHeight="1" x14ac:dyDescent="0.2">
      <c r="A93" s="21">
        <v>6</v>
      </c>
      <c r="B93" s="22" t="s">
        <v>10</v>
      </c>
      <c r="C93" s="98">
        <v>0</v>
      </c>
      <c r="D93" s="95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9">
        <v>0</v>
      </c>
      <c r="S93" s="279">
        <f t="shared" si="6"/>
        <v>0</v>
      </c>
    </row>
    <row r="94" spans="1:19" x14ac:dyDescent="0.2">
      <c r="A94" s="21">
        <v>7</v>
      </c>
      <c r="B94" s="22" t="s">
        <v>11</v>
      </c>
      <c r="C94" s="98">
        <v>0</v>
      </c>
      <c r="D94" s="95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9">
        <v>0</v>
      </c>
      <c r="S94" s="279">
        <f t="shared" si="6"/>
        <v>0</v>
      </c>
    </row>
    <row r="95" spans="1:19" x14ac:dyDescent="0.2">
      <c r="A95" s="21">
        <v>8</v>
      </c>
      <c r="B95" s="22" t="s">
        <v>12</v>
      </c>
      <c r="C95" s="98">
        <v>0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9">
        <v>0</v>
      </c>
      <c r="S95" s="279">
        <f t="shared" si="6"/>
        <v>0</v>
      </c>
    </row>
    <row r="96" spans="1:19" x14ac:dyDescent="0.2">
      <c r="A96" s="21">
        <v>9</v>
      </c>
      <c r="B96" s="22" t="s">
        <v>13</v>
      </c>
      <c r="C96" s="98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95">
        <v>0</v>
      </c>
      <c r="J96" s="95">
        <v>0</v>
      </c>
      <c r="K96" s="95">
        <v>0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9">
        <v>1</v>
      </c>
      <c r="S96" s="279">
        <f t="shared" si="6"/>
        <v>1</v>
      </c>
    </row>
    <row r="97" spans="1:19" x14ac:dyDescent="0.2">
      <c r="A97" s="21">
        <v>10</v>
      </c>
      <c r="B97" s="22" t="s">
        <v>14</v>
      </c>
      <c r="C97" s="98">
        <v>0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9">
        <v>0</v>
      </c>
      <c r="S97" s="279">
        <f t="shared" si="6"/>
        <v>0</v>
      </c>
    </row>
    <row r="98" spans="1:19" ht="20.25" customHeight="1" x14ac:dyDescent="0.2">
      <c r="A98" s="21">
        <v>11</v>
      </c>
      <c r="B98" s="22" t="s">
        <v>15</v>
      </c>
      <c r="C98" s="98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0</v>
      </c>
      <c r="J98" s="95">
        <v>0</v>
      </c>
      <c r="K98" s="95">
        <v>0</v>
      </c>
      <c r="L98" s="95">
        <v>0</v>
      </c>
      <c r="M98" s="95">
        <v>0</v>
      </c>
      <c r="N98" s="95">
        <v>0</v>
      </c>
      <c r="O98" s="95">
        <v>1</v>
      </c>
      <c r="P98" s="95">
        <v>0</v>
      </c>
      <c r="Q98" s="95">
        <v>0</v>
      </c>
      <c r="R98" s="99">
        <v>0</v>
      </c>
      <c r="S98" s="279">
        <f t="shared" si="6"/>
        <v>1</v>
      </c>
    </row>
    <row r="99" spans="1:19" x14ac:dyDescent="0.2">
      <c r="A99" s="21">
        <v>12</v>
      </c>
      <c r="B99" s="22" t="s">
        <v>16</v>
      </c>
      <c r="C99" s="98">
        <v>0</v>
      </c>
      <c r="D99" s="95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1</v>
      </c>
      <c r="N99" s="95">
        <v>0</v>
      </c>
      <c r="O99" s="95">
        <v>0</v>
      </c>
      <c r="P99" s="95">
        <v>0</v>
      </c>
      <c r="Q99" s="95">
        <v>0</v>
      </c>
      <c r="R99" s="99">
        <v>0</v>
      </c>
      <c r="S99" s="279">
        <f t="shared" si="6"/>
        <v>1</v>
      </c>
    </row>
    <row r="100" spans="1:19" x14ac:dyDescent="0.2">
      <c r="A100" s="21">
        <v>13</v>
      </c>
      <c r="B100" s="22" t="s">
        <v>17</v>
      </c>
      <c r="C100" s="98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9">
        <v>0</v>
      </c>
      <c r="S100" s="279">
        <f t="shared" si="6"/>
        <v>0</v>
      </c>
    </row>
    <row r="101" spans="1:19" x14ac:dyDescent="0.2">
      <c r="A101" s="21">
        <v>14</v>
      </c>
      <c r="B101" s="22" t="s">
        <v>18</v>
      </c>
      <c r="C101" s="98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1</v>
      </c>
      <c r="P101" s="95">
        <v>0</v>
      </c>
      <c r="Q101" s="95">
        <v>0</v>
      </c>
      <c r="R101" s="99">
        <v>1</v>
      </c>
      <c r="S101" s="279">
        <f t="shared" si="6"/>
        <v>2</v>
      </c>
    </row>
    <row r="102" spans="1:19" ht="12.75" thickBot="1" x14ac:dyDescent="0.25">
      <c r="A102" s="23">
        <v>15</v>
      </c>
      <c r="B102" s="24" t="s">
        <v>19</v>
      </c>
      <c r="C102" s="107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0</v>
      </c>
      <c r="J102" s="108">
        <v>0</v>
      </c>
      <c r="K102" s="108">
        <v>0</v>
      </c>
      <c r="L102" s="108">
        <v>0</v>
      </c>
      <c r="M102" s="108">
        <v>0</v>
      </c>
      <c r="N102" s="108">
        <v>0</v>
      </c>
      <c r="O102" s="108">
        <v>0</v>
      </c>
      <c r="P102" s="108">
        <v>0</v>
      </c>
      <c r="Q102" s="108">
        <v>0</v>
      </c>
      <c r="R102" s="109">
        <v>0</v>
      </c>
      <c r="S102" s="280">
        <f t="shared" si="6"/>
        <v>0</v>
      </c>
    </row>
    <row r="103" spans="1:19" s="30" customFormat="1" ht="27.75" customHeight="1" thickBot="1" x14ac:dyDescent="0.25">
      <c r="A103" s="25"/>
      <c r="B103" s="26" t="s">
        <v>161</v>
      </c>
      <c r="C103" s="96">
        <f>SUM(C88:C102)</f>
        <v>1</v>
      </c>
      <c r="D103" s="96">
        <f t="shared" ref="D103:S103" si="7">SUM(D88:D102)</f>
        <v>0</v>
      </c>
      <c r="E103" s="96">
        <f t="shared" si="7"/>
        <v>0</v>
      </c>
      <c r="F103" s="96">
        <f t="shared" si="7"/>
        <v>0</v>
      </c>
      <c r="G103" s="96">
        <f t="shared" si="7"/>
        <v>1</v>
      </c>
      <c r="H103" s="96">
        <f t="shared" si="7"/>
        <v>0</v>
      </c>
      <c r="I103" s="96">
        <f t="shared" si="7"/>
        <v>0</v>
      </c>
      <c r="J103" s="96">
        <f t="shared" si="7"/>
        <v>0</v>
      </c>
      <c r="K103" s="96">
        <f t="shared" si="7"/>
        <v>0</v>
      </c>
      <c r="L103" s="96">
        <f t="shared" si="7"/>
        <v>0</v>
      </c>
      <c r="M103" s="96">
        <f t="shared" si="7"/>
        <v>1</v>
      </c>
      <c r="N103" s="96">
        <f t="shared" si="7"/>
        <v>0</v>
      </c>
      <c r="O103" s="96">
        <f t="shared" si="7"/>
        <v>2</v>
      </c>
      <c r="P103" s="96">
        <f t="shared" si="7"/>
        <v>0</v>
      </c>
      <c r="Q103" s="96">
        <f t="shared" si="7"/>
        <v>0</v>
      </c>
      <c r="R103" s="284">
        <f t="shared" si="7"/>
        <v>2</v>
      </c>
      <c r="S103" s="285">
        <f t="shared" si="7"/>
        <v>7</v>
      </c>
    </row>
    <row r="104" spans="1:19" s="30" customFormat="1" ht="27.75" customHeight="1" thickBot="1" x14ac:dyDescent="0.25">
      <c r="A104" s="25"/>
      <c r="B104" s="26" t="s">
        <v>141</v>
      </c>
      <c r="C104" s="96">
        <v>2</v>
      </c>
      <c r="D104" s="96">
        <v>0</v>
      </c>
      <c r="E104" s="96">
        <v>1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  <c r="N104" s="96">
        <v>0</v>
      </c>
      <c r="O104" s="96">
        <v>0</v>
      </c>
      <c r="P104" s="96">
        <v>0</v>
      </c>
      <c r="Q104" s="96">
        <v>0</v>
      </c>
      <c r="R104" s="101">
        <v>0</v>
      </c>
      <c r="S104" s="101">
        <v>3</v>
      </c>
    </row>
    <row r="105" spans="1:19" s="30" customFormat="1" ht="27.75" customHeight="1" thickBot="1" x14ac:dyDescent="0.25">
      <c r="A105" s="25"/>
      <c r="B105" s="26" t="s">
        <v>121</v>
      </c>
      <c r="C105" s="27">
        <v>4</v>
      </c>
      <c r="D105" s="27">
        <v>3</v>
      </c>
      <c r="E105" s="27">
        <v>2</v>
      </c>
      <c r="F105" s="27">
        <v>0</v>
      </c>
      <c r="G105" s="27">
        <v>3</v>
      </c>
      <c r="H105" s="27">
        <v>1</v>
      </c>
      <c r="I105" s="27">
        <v>1</v>
      </c>
      <c r="J105" s="27">
        <v>2</v>
      </c>
      <c r="K105" s="27">
        <v>1</v>
      </c>
      <c r="L105" s="27">
        <v>0</v>
      </c>
      <c r="M105" s="27">
        <v>1</v>
      </c>
      <c r="N105" s="27">
        <v>3</v>
      </c>
      <c r="O105" s="27">
        <v>0</v>
      </c>
      <c r="P105" s="27">
        <v>0</v>
      </c>
      <c r="Q105" s="27">
        <v>0</v>
      </c>
      <c r="R105" s="41">
        <v>0</v>
      </c>
      <c r="S105" s="41">
        <v>21</v>
      </c>
    </row>
    <row r="106" spans="1:19" s="30" customFormat="1" ht="27.75" customHeight="1" thickBot="1" x14ac:dyDescent="0.25">
      <c r="A106" s="25"/>
      <c r="B106" s="26" t="s">
        <v>24</v>
      </c>
      <c r="C106" s="27">
        <v>0</v>
      </c>
      <c r="D106" s="27">
        <v>1</v>
      </c>
      <c r="E106" s="27">
        <v>0</v>
      </c>
      <c r="F106" s="27">
        <v>0</v>
      </c>
      <c r="G106" s="27">
        <v>0</v>
      </c>
      <c r="H106" s="27">
        <v>1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41">
        <v>1</v>
      </c>
      <c r="S106" s="41">
        <v>3</v>
      </c>
    </row>
    <row r="107" spans="1:19" x14ac:dyDescent="0.2">
      <c r="A107" s="33" t="s">
        <v>22</v>
      </c>
    </row>
    <row r="109" spans="1:19" x14ac:dyDescent="0.2">
      <c r="B109" s="38" t="s">
        <v>52</v>
      </c>
    </row>
    <row r="110" spans="1:19" ht="13.5" thickBot="1" x14ac:dyDescent="0.25">
      <c r="A110" s="5" t="s">
        <v>53</v>
      </c>
      <c r="C110" s="20"/>
      <c r="D110" s="20"/>
      <c r="E110" s="20"/>
      <c r="F110" s="20"/>
      <c r="G110" s="4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</row>
    <row r="111" spans="1:19" s="6" customFormat="1" ht="26.25" customHeight="1" thickBot="1" x14ac:dyDescent="0.25">
      <c r="A111" s="314"/>
      <c r="B111" s="314"/>
      <c r="C111" s="315" t="s">
        <v>32</v>
      </c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</row>
    <row r="112" spans="1:19" s="6" customFormat="1" ht="26.25" customHeight="1" thickBot="1" x14ac:dyDescent="0.25">
      <c r="A112" s="314"/>
      <c r="B112" s="314"/>
      <c r="C112" s="315" t="s">
        <v>54</v>
      </c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</row>
    <row r="113" spans="1:25" s="6" customFormat="1" ht="68.25" customHeight="1" thickBot="1" x14ac:dyDescent="0.25">
      <c r="A113" s="10" t="s">
        <v>3</v>
      </c>
      <c r="B113" s="11" t="s">
        <v>4</v>
      </c>
      <c r="C113" s="16" t="s">
        <v>33</v>
      </c>
      <c r="D113" s="16" t="s">
        <v>34</v>
      </c>
      <c r="E113" s="16" t="s">
        <v>35</v>
      </c>
      <c r="F113" s="16" t="s">
        <v>36</v>
      </c>
      <c r="G113" s="16" t="s">
        <v>37</v>
      </c>
      <c r="H113" s="16" t="s">
        <v>38</v>
      </c>
      <c r="I113" s="16" t="s">
        <v>39</v>
      </c>
      <c r="J113" s="16" t="s">
        <v>40</v>
      </c>
      <c r="K113" s="16" t="s">
        <v>41</v>
      </c>
      <c r="L113" s="16" t="s">
        <v>42</v>
      </c>
      <c r="M113" s="16" t="s">
        <v>43</v>
      </c>
      <c r="N113" s="16" t="s">
        <v>44</v>
      </c>
      <c r="O113" s="16" t="s">
        <v>45</v>
      </c>
      <c r="P113" s="16" t="s">
        <v>46</v>
      </c>
      <c r="Q113" s="16" t="s">
        <v>47</v>
      </c>
      <c r="R113" s="43" t="s">
        <v>48</v>
      </c>
      <c r="S113" s="43" t="s">
        <v>2</v>
      </c>
    </row>
    <row r="114" spans="1:25" ht="15" customHeight="1" x14ac:dyDescent="0.2">
      <c r="A114" s="18">
        <v>1</v>
      </c>
      <c r="B114" s="19" t="s">
        <v>5</v>
      </c>
      <c r="C114" s="104">
        <f t="shared" ref="C114:C128" si="8">C89+C65+C41+C17</f>
        <v>13</v>
      </c>
      <c r="D114" s="105">
        <f>D88+D63+D38+D13</f>
        <v>47</v>
      </c>
      <c r="E114" s="105">
        <f t="shared" ref="E114:R114" si="9">E88+E63+E38+E13</f>
        <v>4</v>
      </c>
      <c r="F114" s="105">
        <f t="shared" si="9"/>
        <v>7</v>
      </c>
      <c r="G114" s="105">
        <f t="shared" si="9"/>
        <v>5</v>
      </c>
      <c r="H114" s="105">
        <f t="shared" si="9"/>
        <v>0</v>
      </c>
      <c r="I114" s="105">
        <f t="shared" si="9"/>
        <v>1</v>
      </c>
      <c r="J114" s="105">
        <f t="shared" si="9"/>
        <v>3</v>
      </c>
      <c r="K114" s="105">
        <f t="shared" si="9"/>
        <v>22</v>
      </c>
      <c r="L114" s="105">
        <f t="shared" si="9"/>
        <v>7</v>
      </c>
      <c r="M114" s="105">
        <f t="shared" si="9"/>
        <v>10</v>
      </c>
      <c r="N114" s="105">
        <f t="shared" si="9"/>
        <v>69</v>
      </c>
      <c r="O114" s="105">
        <f t="shared" si="9"/>
        <v>62</v>
      </c>
      <c r="P114" s="105">
        <f t="shared" si="9"/>
        <v>34</v>
      </c>
      <c r="Q114" s="105">
        <f t="shared" si="9"/>
        <v>16</v>
      </c>
      <c r="R114" s="106">
        <f t="shared" si="9"/>
        <v>5</v>
      </c>
      <c r="S114" s="44">
        <f t="shared" ref="S114:S128" si="10">SUM(C114:R114)</f>
        <v>305</v>
      </c>
      <c r="Y114" s="2" t="s">
        <v>120</v>
      </c>
    </row>
    <row r="115" spans="1:25" ht="12.75" customHeight="1" x14ac:dyDescent="0.2">
      <c r="A115" s="21">
        <v>2</v>
      </c>
      <c r="B115" s="22" t="s">
        <v>6</v>
      </c>
      <c r="C115" s="98">
        <f t="shared" si="8"/>
        <v>14</v>
      </c>
      <c r="D115" s="95">
        <f t="shared" ref="D115:R115" si="11">D89+D64+D39+D14</f>
        <v>0</v>
      </c>
      <c r="E115" s="95">
        <f t="shared" si="11"/>
        <v>48</v>
      </c>
      <c r="F115" s="95">
        <f t="shared" si="11"/>
        <v>34</v>
      </c>
      <c r="G115" s="95">
        <f t="shared" si="11"/>
        <v>4</v>
      </c>
      <c r="H115" s="95">
        <f t="shared" si="11"/>
        <v>3</v>
      </c>
      <c r="I115" s="95">
        <f t="shared" si="11"/>
        <v>2</v>
      </c>
      <c r="J115" s="95">
        <f t="shared" si="11"/>
        <v>13</v>
      </c>
      <c r="K115" s="95">
        <f t="shared" si="11"/>
        <v>59</v>
      </c>
      <c r="L115" s="95">
        <f t="shared" si="11"/>
        <v>12</v>
      </c>
      <c r="M115" s="95">
        <f t="shared" si="11"/>
        <v>8</v>
      </c>
      <c r="N115" s="95">
        <f t="shared" si="11"/>
        <v>16</v>
      </c>
      <c r="O115" s="95">
        <f t="shared" si="11"/>
        <v>10</v>
      </c>
      <c r="P115" s="95">
        <f t="shared" si="11"/>
        <v>9</v>
      </c>
      <c r="Q115" s="95">
        <f t="shared" si="11"/>
        <v>3</v>
      </c>
      <c r="R115" s="99">
        <f t="shared" si="11"/>
        <v>6</v>
      </c>
      <c r="S115" s="40">
        <f t="shared" si="10"/>
        <v>241</v>
      </c>
    </row>
    <row r="116" spans="1:25" x14ac:dyDescent="0.2">
      <c r="A116" s="21">
        <v>3</v>
      </c>
      <c r="B116" s="22" t="s">
        <v>7</v>
      </c>
      <c r="C116" s="98">
        <f t="shared" si="8"/>
        <v>8</v>
      </c>
      <c r="D116" s="95">
        <f t="shared" ref="D116:R116" si="12">D90+D65+D40+D15</f>
        <v>37</v>
      </c>
      <c r="E116" s="95">
        <f t="shared" si="12"/>
        <v>0</v>
      </c>
      <c r="F116" s="95">
        <f t="shared" si="12"/>
        <v>39</v>
      </c>
      <c r="G116" s="95">
        <f t="shared" si="12"/>
        <v>6</v>
      </c>
      <c r="H116" s="95">
        <f t="shared" si="12"/>
        <v>3</v>
      </c>
      <c r="I116" s="95">
        <f t="shared" si="12"/>
        <v>2</v>
      </c>
      <c r="J116" s="95">
        <f t="shared" si="12"/>
        <v>123</v>
      </c>
      <c r="K116" s="95">
        <f t="shared" si="12"/>
        <v>14</v>
      </c>
      <c r="L116" s="95">
        <f t="shared" si="12"/>
        <v>4</v>
      </c>
      <c r="M116" s="95">
        <f t="shared" si="12"/>
        <v>0</v>
      </c>
      <c r="N116" s="95">
        <f t="shared" si="12"/>
        <v>5</v>
      </c>
      <c r="O116" s="95">
        <f t="shared" si="12"/>
        <v>10</v>
      </c>
      <c r="P116" s="95">
        <f t="shared" si="12"/>
        <v>7</v>
      </c>
      <c r="Q116" s="95">
        <f t="shared" si="12"/>
        <v>2</v>
      </c>
      <c r="R116" s="99">
        <f t="shared" si="12"/>
        <v>12</v>
      </c>
      <c r="S116" s="40">
        <f t="shared" si="10"/>
        <v>272</v>
      </c>
    </row>
    <row r="117" spans="1:25" x14ac:dyDescent="0.2">
      <c r="A117" s="21">
        <v>4</v>
      </c>
      <c r="B117" s="22" t="s">
        <v>8</v>
      </c>
      <c r="C117" s="98">
        <f t="shared" si="8"/>
        <v>5</v>
      </c>
      <c r="D117" s="95">
        <f t="shared" ref="D117:R117" si="13">D91+D66+D41+D16</f>
        <v>33</v>
      </c>
      <c r="E117" s="95">
        <f t="shared" si="13"/>
        <v>22</v>
      </c>
      <c r="F117" s="95">
        <f t="shared" si="13"/>
        <v>0</v>
      </c>
      <c r="G117" s="95">
        <f t="shared" si="13"/>
        <v>71</v>
      </c>
      <c r="H117" s="95">
        <f t="shared" si="13"/>
        <v>0</v>
      </c>
      <c r="I117" s="95">
        <f t="shared" si="13"/>
        <v>8</v>
      </c>
      <c r="J117" s="95">
        <f t="shared" si="13"/>
        <v>16</v>
      </c>
      <c r="K117" s="95">
        <f t="shared" si="13"/>
        <v>8</v>
      </c>
      <c r="L117" s="95">
        <f t="shared" si="13"/>
        <v>1</v>
      </c>
      <c r="M117" s="95">
        <f t="shared" si="13"/>
        <v>1</v>
      </c>
      <c r="N117" s="95">
        <f t="shared" si="13"/>
        <v>6</v>
      </c>
      <c r="O117" s="95">
        <f t="shared" si="13"/>
        <v>1</v>
      </c>
      <c r="P117" s="95">
        <f t="shared" si="13"/>
        <v>6</v>
      </c>
      <c r="Q117" s="95">
        <f t="shared" si="13"/>
        <v>1</v>
      </c>
      <c r="R117" s="99">
        <f t="shared" si="13"/>
        <v>11</v>
      </c>
      <c r="S117" s="40">
        <f t="shared" si="10"/>
        <v>190</v>
      </c>
      <c r="V117" s="2" t="s">
        <v>120</v>
      </c>
    </row>
    <row r="118" spans="1:25" x14ac:dyDescent="0.2">
      <c r="A118" s="21">
        <v>5</v>
      </c>
      <c r="B118" s="22" t="s">
        <v>9</v>
      </c>
      <c r="C118" s="98">
        <f t="shared" si="8"/>
        <v>0</v>
      </c>
      <c r="D118" s="95">
        <f t="shared" ref="D118:R118" si="14">D92+D67+D42+D17</f>
        <v>5</v>
      </c>
      <c r="E118" s="95">
        <f t="shared" si="14"/>
        <v>6</v>
      </c>
      <c r="F118" s="95">
        <f t="shared" si="14"/>
        <v>48</v>
      </c>
      <c r="G118" s="95">
        <f t="shared" si="14"/>
        <v>0</v>
      </c>
      <c r="H118" s="95">
        <f t="shared" si="14"/>
        <v>36</v>
      </c>
      <c r="I118" s="95">
        <f t="shared" si="14"/>
        <v>57</v>
      </c>
      <c r="J118" s="95">
        <f t="shared" si="14"/>
        <v>10</v>
      </c>
      <c r="K118" s="95">
        <f t="shared" si="14"/>
        <v>2</v>
      </c>
      <c r="L118" s="95">
        <f t="shared" si="14"/>
        <v>1</v>
      </c>
      <c r="M118" s="95">
        <f t="shared" si="14"/>
        <v>3</v>
      </c>
      <c r="N118" s="95">
        <f t="shared" si="14"/>
        <v>0</v>
      </c>
      <c r="O118" s="95">
        <f t="shared" si="14"/>
        <v>7</v>
      </c>
      <c r="P118" s="95">
        <f t="shared" si="14"/>
        <v>5</v>
      </c>
      <c r="Q118" s="95">
        <f t="shared" si="14"/>
        <v>2</v>
      </c>
      <c r="R118" s="99">
        <f t="shared" si="14"/>
        <v>3</v>
      </c>
      <c r="S118" s="40">
        <f t="shared" si="10"/>
        <v>185</v>
      </c>
    </row>
    <row r="119" spans="1:25" ht="20.25" customHeight="1" x14ac:dyDescent="0.2">
      <c r="A119" s="21">
        <v>6</v>
      </c>
      <c r="B119" s="22" t="s">
        <v>10</v>
      </c>
      <c r="C119" s="98">
        <f t="shared" si="8"/>
        <v>9</v>
      </c>
      <c r="D119" s="95">
        <f t="shared" ref="D119:R119" si="15">D93+D68+D43+D18</f>
        <v>0</v>
      </c>
      <c r="E119" s="95">
        <f t="shared" si="15"/>
        <v>4</v>
      </c>
      <c r="F119" s="95">
        <f t="shared" si="15"/>
        <v>11</v>
      </c>
      <c r="G119" s="95">
        <f t="shared" si="15"/>
        <v>33</v>
      </c>
      <c r="H119" s="95">
        <f t="shared" si="15"/>
        <v>0</v>
      </c>
      <c r="I119" s="95">
        <f t="shared" si="15"/>
        <v>82</v>
      </c>
      <c r="J119" s="95">
        <f t="shared" si="15"/>
        <v>2</v>
      </c>
      <c r="K119" s="95">
        <f t="shared" si="15"/>
        <v>0</v>
      </c>
      <c r="L119" s="95">
        <f t="shared" si="15"/>
        <v>0</v>
      </c>
      <c r="M119" s="95">
        <f t="shared" si="15"/>
        <v>13</v>
      </c>
      <c r="N119" s="95">
        <f t="shared" si="15"/>
        <v>4</v>
      </c>
      <c r="O119" s="95">
        <f t="shared" si="15"/>
        <v>2</v>
      </c>
      <c r="P119" s="95">
        <f t="shared" si="15"/>
        <v>2</v>
      </c>
      <c r="Q119" s="95">
        <f t="shared" si="15"/>
        <v>1</v>
      </c>
      <c r="R119" s="99">
        <f t="shared" si="15"/>
        <v>11</v>
      </c>
      <c r="S119" s="40">
        <f t="shared" si="10"/>
        <v>174</v>
      </c>
    </row>
    <row r="120" spans="1:25" x14ac:dyDescent="0.2">
      <c r="A120" s="21">
        <v>7</v>
      </c>
      <c r="B120" s="22" t="s">
        <v>11</v>
      </c>
      <c r="C120" s="98">
        <f t="shared" si="8"/>
        <v>4</v>
      </c>
      <c r="D120" s="95">
        <f t="shared" ref="D120:R120" si="16">D94+D69+D44+D19</f>
        <v>1</v>
      </c>
      <c r="E120" s="95">
        <f t="shared" si="16"/>
        <v>1</v>
      </c>
      <c r="F120" s="95">
        <f t="shared" si="16"/>
        <v>5</v>
      </c>
      <c r="G120" s="95">
        <f t="shared" si="16"/>
        <v>5</v>
      </c>
      <c r="H120" s="95">
        <f t="shared" si="16"/>
        <v>23</v>
      </c>
      <c r="I120" s="95">
        <f t="shared" si="16"/>
        <v>0</v>
      </c>
      <c r="J120" s="95">
        <f t="shared" si="16"/>
        <v>3</v>
      </c>
      <c r="K120" s="95">
        <f t="shared" si="16"/>
        <v>2</v>
      </c>
      <c r="L120" s="95">
        <f t="shared" si="16"/>
        <v>0</v>
      </c>
      <c r="M120" s="95">
        <f t="shared" si="16"/>
        <v>0</v>
      </c>
      <c r="N120" s="95">
        <f t="shared" si="16"/>
        <v>1</v>
      </c>
      <c r="O120" s="95">
        <f t="shared" si="16"/>
        <v>1</v>
      </c>
      <c r="P120" s="95">
        <f t="shared" si="16"/>
        <v>1</v>
      </c>
      <c r="Q120" s="95">
        <f t="shared" si="16"/>
        <v>0</v>
      </c>
      <c r="R120" s="99">
        <f t="shared" si="16"/>
        <v>1</v>
      </c>
      <c r="S120" s="40">
        <f t="shared" si="10"/>
        <v>48</v>
      </c>
    </row>
    <row r="121" spans="1:25" x14ac:dyDescent="0.2">
      <c r="A121" s="21">
        <v>8</v>
      </c>
      <c r="B121" s="22" t="s">
        <v>12</v>
      </c>
      <c r="C121" s="98">
        <f t="shared" si="8"/>
        <v>4</v>
      </c>
      <c r="D121" s="95">
        <f t="shared" ref="D121:R121" si="17">D95+D70+D45+D20</f>
        <v>11</v>
      </c>
      <c r="E121" s="95">
        <f t="shared" si="17"/>
        <v>30</v>
      </c>
      <c r="F121" s="95">
        <f t="shared" si="17"/>
        <v>50</v>
      </c>
      <c r="G121" s="95">
        <f t="shared" si="17"/>
        <v>10</v>
      </c>
      <c r="H121" s="95">
        <f t="shared" si="17"/>
        <v>6</v>
      </c>
      <c r="I121" s="95">
        <f t="shared" si="17"/>
        <v>8</v>
      </c>
      <c r="J121" s="95">
        <f t="shared" si="17"/>
        <v>0</v>
      </c>
      <c r="K121" s="95">
        <f t="shared" si="17"/>
        <v>24</v>
      </c>
      <c r="L121" s="95">
        <f t="shared" si="17"/>
        <v>6</v>
      </c>
      <c r="M121" s="95">
        <f t="shared" si="17"/>
        <v>2</v>
      </c>
      <c r="N121" s="95">
        <f t="shared" si="17"/>
        <v>5</v>
      </c>
      <c r="O121" s="95">
        <f t="shared" si="17"/>
        <v>10</v>
      </c>
      <c r="P121" s="95">
        <f t="shared" si="17"/>
        <v>5</v>
      </c>
      <c r="Q121" s="95">
        <f t="shared" si="17"/>
        <v>4</v>
      </c>
      <c r="R121" s="99">
        <f t="shared" si="17"/>
        <v>0</v>
      </c>
      <c r="S121" s="40">
        <f t="shared" si="10"/>
        <v>175</v>
      </c>
    </row>
    <row r="122" spans="1:25" x14ac:dyDescent="0.2">
      <c r="A122" s="21">
        <v>9</v>
      </c>
      <c r="B122" s="22" t="s">
        <v>13</v>
      </c>
      <c r="C122" s="98">
        <f t="shared" si="8"/>
        <v>2</v>
      </c>
      <c r="D122" s="95">
        <f t="shared" ref="D122:R122" si="18">D96+D71+D46+D21</f>
        <v>6</v>
      </c>
      <c r="E122" s="95">
        <f t="shared" si="18"/>
        <v>0</v>
      </c>
      <c r="F122" s="95">
        <f t="shared" si="18"/>
        <v>2</v>
      </c>
      <c r="G122" s="95">
        <f t="shared" si="18"/>
        <v>0</v>
      </c>
      <c r="H122" s="95">
        <f t="shared" si="18"/>
        <v>0</v>
      </c>
      <c r="I122" s="95">
        <f t="shared" si="18"/>
        <v>0</v>
      </c>
      <c r="J122" s="95">
        <f t="shared" si="18"/>
        <v>8</v>
      </c>
      <c r="K122" s="95">
        <f t="shared" si="18"/>
        <v>0</v>
      </c>
      <c r="L122" s="95">
        <f t="shared" si="18"/>
        <v>83</v>
      </c>
      <c r="M122" s="95">
        <f t="shared" si="18"/>
        <v>13</v>
      </c>
      <c r="N122" s="95">
        <f t="shared" si="18"/>
        <v>7</v>
      </c>
      <c r="O122" s="95">
        <f t="shared" si="18"/>
        <v>2</v>
      </c>
      <c r="P122" s="95">
        <f t="shared" si="18"/>
        <v>3</v>
      </c>
      <c r="Q122" s="95">
        <f t="shared" si="18"/>
        <v>3</v>
      </c>
      <c r="R122" s="99">
        <f t="shared" si="18"/>
        <v>5</v>
      </c>
      <c r="S122" s="40">
        <f t="shared" si="10"/>
        <v>134</v>
      </c>
    </row>
    <row r="123" spans="1:25" x14ac:dyDescent="0.2">
      <c r="A123" s="21">
        <v>10</v>
      </c>
      <c r="B123" s="22" t="s">
        <v>14</v>
      </c>
      <c r="C123" s="98">
        <f t="shared" si="8"/>
        <v>4</v>
      </c>
      <c r="D123" s="95">
        <f t="shared" ref="D123:R123" si="19">D97+D72+D47+D22</f>
        <v>4</v>
      </c>
      <c r="E123" s="95">
        <f t="shared" si="19"/>
        <v>5</v>
      </c>
      <c r="F123" s="95">
        <f t="shared" si="19"/>
        <v>0</v>
      </c>
      <c r="G123" s="95">
        <f t="shared" si="19"/>
        <v>0</v>
      </c>
      <c r="H123" s="95">
        <f t="shared" si="19"/>
        <v>0</v>
      </c>
      <c r="I123" s="95">
        <f t="shared" si="19"/>
        <v>0</v>
      </c>
      <c r="J123" s="95">
        <f t="shared" si="19"/>
        <v>1</v>
      </c>
      <c r="K123" s="95">
        <f t="shared" si="19"/>
        <v>29</v>
      </c>
      <c r="L123" s="95">
        <f t="shared" si="19"/>
        <v>0</v>
      </c>
      <c r="M123" s="95">
        <f t="shared" si="19"/>
        <v>18</v>
      </c>
      <c r="N123" s="95">
        <f t="shared" si="19"/>
        <v>11</v>
      </c>
      <c r="O123" s="95">
        <f t="shared" si="19"/>
        <v>5</v>
      </c>
      <c r="P123" s="95">
        <f t="shared" si="19"/>
        <v>0</v>
      </c>
      <c r="Q123" s="95">
        <f t="shared" si="19"/>
        <v>2</v>
      </c>
      <c r="R123" s="99">
        <f t="shared" si="19"/>
        <v>4</v>
      </c>
      <c r="S123" s="40">
        <f t="shared" si="10"/>
        <v>83</v>
      </c>
    </row>
    <row r="124" spans="1:25" ht="20.25" customHeight="1" x14ac:dyDescent="0.2">
      <c r="A124" s="21">
        <v>11</v>
      </c>
      <c r="B124" s="22" t="s">
        <v>15</v>
      </c>
      <c r="C124" s="98">
        <f t="shared" si="8"/>
        <v>14</v>
      </c>
      <c r="D124" s="95">
        <f t="shared" ref="D124:R124" si="20">D98+D73+D48+D23</f>
        <v>0</v>
      </c>
      <c r="E124" s="95">
        <f t="shared" si="20"/>
        <v>0</v>
      </c>
      <c r="F124" s="95">
        <f t="shared" si="20"/>
        <v>1</v>
      </c>
      <c r="G124" s="95">
        <f t="shared" si="20"/>
        <v>0</v>
      </c>
      <c r="H124" s="95">
        <f t="shared" si="20"/>
        <v>0</v>
      </c>
      <c r="I124" s="95">
        <f t="shared" si="20"/>
        <v>0</v>
      </c>
      <c r="J124" s="95">
        <f t="shared" si="20"/>
        <v>0</v>
      </c>
      <c r="K124" s="95">
        <f t="shared" si="20"/>
        <v>9</v>
      </c>
      <c r="L124" s="95">
        <f t="shared" si="20"/>
        <v>5</v>
      </c>
      <c r="M124" s="95">
        <f t="shared" si="20"/>
        <v>0</v>
      </c>
      <c r="N124" s="95">
        <f t="shared" si="20"/>
        <v>19</v>
      </c>
      <c r="O124" s="95">
        <f t="shared" si="20"/>
        <v>2</v>
      </c>
      <c r="P124" s="95">
        <f t="shared" si="20"/>
        <v>2</v>
      </c>
      <c r="Q124" s="95">
        <f t="shared" si="20"/>
        <v>0</v>
      </c>
      <c r="R124" s="99">
        <f t="shared" si="20"/>
        <v>4</v>
      </c>
      <c r="S124" s="40">
        <f t="shared" si="10"/>
        <v>56</v>
      </c>
    </row>
    <row r="125" spans="1:25" x14ac:dyDescent="0.2">
      <c r="A125" s="21">
        <v>12</v>
      </c>
      <c r="B125" s="22" t="s">
        <v>16</v>
      </c>
      <c r="C125" s="98">
        <f t="shared" si="8"/>
        <v>17</v>
      </c>
      <c r="D125" s="95">
        <f t="shared" ref="D125:R125" si="21">D99+D74+D49+D24</f>
        <v>2</v>
      </c>
      <c r="E125" s="95">
        <f t="shared" si="21"/>
        <v>6</v>
      </c>
      <c r="F125" s="95">
        <f t="shared" si="21"/>
        <v>2</v>
      </c>
      <c r="G125" s="95">
        <f t="shared" si="21"/>
        <v>1</v>
      </c>
      <c r="H125" s="95">
        <f t="shared" si="21"/>
        <v>0</v>
      </c>
      <c r="I125" s="95">
        <f t="shared" si="21"/>
        <v>1</v>
      </c>
      <c r="J125" s="95">
        <f t="shared" si="21"/>
        <v>5</v>
      </c>
      <c r="K125" s="95">
        <f t="shared" si="21"/>
        <v>7</v>
      </c>
      <c r="L125" s="95">
        <f t="shared" si="21"/>
        <v>17</v>
      </c>
      <c r="M125" s="95">
        <f t="shared" si="21"/>
        <v>69</v>
      </c>
      <c r="N125" s="95">
        <f t="shared" si="21"/>
        <v>0</v>
      </c>
      <c r="O125" s="95">
        <f t="shared" si="21"/>
        <v>33</v>
      </c>
      <c r="P125" s="95">
        <f t="shared" si="21"/>
        <v>1</v>
      </c>
      <c r="Q125" s="95">
        <f t="shared" si="21"/>
        <v>8</v>
      </c>
      <c r="R125" s="99">
        <f t="shared" si="21"/>
        <v>3</v>
      </c>
      <c r="S125" s="40">
        <f t="shared" si="10"/>
        <v>172</v>
      </c>
    </row>
    <row r="126" spans="1:25" x14ac:dyDescent="0.2">
      <c r="A126" s="21">
        <v>13</v>
      </c>
      <c r="B126" s="22" t="s">
        <v>17</v>
      </c>
      <c r="C126" s="98">
        <f t="shared" si="8"/>
        <v>97</v>
      </c>
      <c r="D126" s="95">
        <f t="shared" ref="D126:R126" si="22">D100+D75+D50+D25</f>
        <v>8</v>
      </c>
      <c r="E126" s="95">
        <f t="shared" si="22"/>
        <v>0</v>
      </c>
      <c r="F126" s="95">
        <f t="shared" si="22"/>
        <v>3</v>
      </c>
      <c r="G126" s="95">
        <f t="shared" si="22"/>
        <v>4</v>
      </c>
      <c r="H126" s="95">
        <f t="shared" si="22"/>
        <v>0</v>
      </c>
      <c r="I126" s="95">
        <f t="shared" si="22"/>
        <v>1</v>
      </c>
      <c r="J126" s="95">
        <f t="shared" si="22"/>
        <v>0</v>
      </c>
      <c r="K126" s="95">
        <f t="shared" si="22"/>
        <v>2</v>
      </c>
      <c r="L126" s="95">
        <f t="shared" si="22"/>
        <v>0</v>
      </c>
      <c r="M126" s="95">
        <f t="shared" si="22"/>
        <v>2</v>
      </c>
      <c r="N126" s="95">
        <f t="shared" si="22"/>
        <v>19</v>
      </c>
      <c r="O126" s="95">
        <f t="shared" si="22"/>
        <v>0</v>
      </c>
      <c r="P126" s="95">
        <f t="shared" si="22"/>
        <v>25</v>
      </c>
      <c r="Q126" s="95">
        <f t="shared" si="22"/>
        <v>6</v>
      </c>
      <c r="R126" s="99">
        <f t="shared" si="22"/>
        <v>20</v>
      </c>
      <c r="S126" s="40">
        <f t="shared" si="10"/>
        <v>187</v>
      </c>
    </row>
    <row r="127" spans="1:25" x14ac:dyDescent="0.2">
      <c r="A127" s="21">
        <v>14</v>
      </c>
      <c r="B127" s="22" t="s">
        <v>18</v>
      </c>
      <c r="C127" s="98">
        <f t="shared" si="8"/>
        <v>204</v>
      </c>
      <c r="D127" s="95">
        <f t="shared" ref="D127:R127" si="23">D101+D76+D51+D26</f>
        <v>8</v>
      </c>
      <c r="E127" s="95">
        <f t="shared" si="23"/>
        <v>9</v>
      </c>
      <c r="F127" s="95">
        <f t="shared" si="23"/>
        <v>2</v>
      </c>
      <c r="G127" s="95">
        <f t="shared" si="23"/>
        <v>5</v>
      </c>
      <c r="H127" s="95">
        <f t="shared" si="23"/>
        <v>0</v>
      </c>
      <c r="I127" s="95">
        <f t="shared" si="23"/>
        <v>7</v>
      </c>
      <c r="J127" s="95">
        <f t="shared" si="23"/>
        <v>2</v>
      </c>
      <c r="K127" s="95">
        <f t="shared" si="23"/>
        <v>2</v>
      </c>
      <c r="L127" s="95">
        <f t="shared" si="23"/>
        <v>1</v>
      </c>
      <c r="M127" s="95">
        <f t="shared" si="23"/>
        <v>3</v>
      </c>
      <c r="N127" s="95">
        <f t="shared" si="23"/>
        <v>7</v>
      </c>
      <c r="O127" s="95">
        <f t="shared" si="23"/>
        <v>45</v>
      </c>
      <c r="P127" s="95">
        <f t="shared" si="23"/>
        <v>0</v>
      </c>
      <c r="Q127" s="95">
        <f t="shared" si="23"/>
        <v>12</v>
      </c>
      <c r="R127" s="99">
        <f t="shared" si="23"/>
        <v>22</v>
      </c>
      <c r="S127" s="40">
        <f t="shared" si="10"/>
        <v>329</v>
      </c>
    </row>
    <row r="128" spans="1:25" ht="12.75" thickBot="1" x14ac:dyDescent="0.25">
      <c r="A128" s="23">
        <v>15</v>
      </c>
      <c r="B128" s="24" t="s">
        <v>19</v>
      </c>
      <c r="C128" s="107">
        <f t="shared" si="8"/>
        <v>179</v>
      </c>
      <c r="D128" s="108">
        <f t="shared" ref="D128:R128" si="24">D102+D77+D52+D27</f>
        <v>6</v>
      </c>
      <c r="E128" s="108">
        <f t="shared" si="24"/>
        <v>2</v>
      </c>
      <c r="F128" s="108">
        <f t="shared" si="24"/>
        <v>1</v>
      </c>
      <c r="G128" s="108">
        <f t="shared" si="24"/>
        <v>0</v>
      </c>
      <c r="H128" s="108">
        <f t="shared" si="24"/>
        <v>0</v>
      </c>
      <c r="I128" s="108">
        <f t="shared" si="24"/>
        <v>0</v>
      </c>
      <c r="J128" s="108">
        <f t="shared" si="24"/>
        <v>1</v>
      </c>
      <c r="K128" s="108">
        <f t="shared" si="24"/>
        <v>1</v>
      </c>
      <c r="L128" s="108">
        <f t="shared" si="24"/>
        <v>1</v>
      </c>
      <c r="M128" s="108">
        <f t="shared" si="24"/>
        <v>0</v>
      </c>
      <c r="N128" s="108">
        <f t="shared" si="24"/>
        <v>5</v>
      </c>
      <c r="O128" s="108">
        <f t="shared" si="24"/>
        <v>5</v>
      </c>
      <c r="P128" s="108">
        <f t="shared" si="24"/>
        <v>20</v>
      </c>
      <c r="Q128" s="108">
        <f t="shared" si="24"/>
        <v>0</v>
      </c>
      <c r="R128" s="109">
        <f t="shared" si="24"/>
        <v>0</v>
      </c>
      <c r="S128" s="45">
        <f t="shared" si="10"/>
        <v>221</v>
      </c>
    </row>
    <row r="129" spans="1:19" s="30" customFormat="1" ht="27.75" customHeight="1" thickBot="1" x14ac:dyDescent="0.25">
      <c r="A129" s="25"/>
      <c r="B129" s="26" t="s">
        <v>161</v>
      </c>
      <c r="C129" s="28">
        <f>SUM(C114:C128)</f>
        <v>574</v>
      </c>
      <c r="D129" s="102">
        <f t="shared" ref="D129:S129" si="25">SUM(D114:D128)</f>
        <v>168</v>
      </c>
      <c r="E129" s="102">
        <f t="shared" si="25"/>
        <v>137</v>
      </c>
      <c r="F129" s="102">
        <f t="shared" si="25"/>
        <v>205</v>
      </c>
      <c r="G129" s="102">
        <f t="shared" si="25"/>
        <v>144</v>
      </c>
      <c r="H129" s="102">
        <f t="shared" si="25"/>
        <v>71</v>
      </c>
      <c r="I129" s="102">
        <f t="shared" si="25"/>
        <v>169</v>
      </c>
      <c r="J129" s="102">
        <f t="shared" si="25"/>
        <v>187</v>
      </c>
      <c r="K129" s="102">
        <f t="shared" si="25"/>
        <v>181</v>
      </c>
      <c r="L129" s="102">
        <f t="shared" si="25"/>
        <v>138</v>
      </c>
      <c r="M129" s="102">
        <f t="shared" si="25"/>
        <v>142</v>
      </c>
      <c r="N129" s="102">
        <f t="shared" si="25"/>
        <v>174</v>
      </c>
      <c r="O129" s="102">
        <f t="shared" si="25"/>
        <v>195</v>
      </c>
      <c r="P129" s="102">
        <f t="shared" si="25"/>
        <v>120</v>
      </c>
      <c r="Q129" s="102">
        <f t="shared" si="25"/>
        <v>60</v>
      </c>
      <c r="R129" s="102">
        <f t="shared" si="25"/>
        <v>107</v>
      </c>
      <c r="S129" s="41">
        <f t="shared" si="25"/>
        <v>2772</v>
      </c>
    </row>
    <row r="130" spans="1:19" s="30" customFormat="1" ht="27.75" customHeight="1" thickBot="1" x14ac:dyDescent="0.25">
      <c r="A130" s="25"/>
      <c r="B130" s="26" t="s">
        <v>141</v>
      </c>
      <c r="C130" s="28">
        <v>172</v>
      </c>
      <c r="D130" s="28">
        <v>142</v>
      </c>
      <c r="E130" s="28">
        <v>102</v>
      </c>
      <c r="F130" s="28">
        <v>141</v>
      </c>
      <c r="G130" s="28">
        <v>66</v>
      </c>
      <c r="H130" s="28">
        <v>51</v>
      </c>
      <c r="I130" s="28">
        <v>65</v>
      </c>
      <c r="J130" s="28">
        <v>140</v>
      </c>
      <c r="K130" s="28">
        <v>168</v>
      </c>
      <c r="L130" s="28">
        <v>98</v>
      </c>
      <c r="M130" s="28">
        <v>91</v>
      </c>
      <c r="N130" s="28">
        <v>134</v>
      </c>
      <c r="O130" s="28">
        <v>143</v>
      </c>
      <c r="P130" s="28">
        <v>84</v>
      </c>
      <c r="Q130" s="28">
        <v>47</v>
      </c>
      <c r="R130" s="32">
        <v>53</v>
      </c>
      <c r="S130" s="32">
        <v>1697</v>
      </c>
    </row>
    <row r="131" spans="1:19" s="30" customFormat="1" ht="27.75" customHeight="1" thickBot="1" x14ac:dyDescent="0.25">
      <c r="A131" s="25"/>
      <c r="B131" s="26" t="s">
        <v>121</v>
      </c>
      <c r="C131" s="28">
        <v>194</v>
      </c>
      <c r="D131" s="28">
        <v>120</v>
      </c>
      <c r="E131" s="28">
        <v>116</v>
      </c>
      <c r="F131" s="28">
        <v>171</v>
      </c>
      <c r="G131" s="28">
        <v>92</v>
      </c>
      <c r="H131" s="28">
        <v>68</v>
      </c>
      <c r="I131" s="28">
        <v>149</v>
      </c>
      <c r="J131" s="28">
        <v>163</v>
      </c>
      <c r="K131" s="28">
        <v>197</v>
      </c>
      <c r="L131" s="28">
        <v>114</v>
      </c>
      <c r="M131" s="28">
        <v>135</v>
      </c>
      <c r="N131" s="28">
        <v>173</v>
      </c>
      <c r="O131" s="28">
        <v>163</v>
      </c>
      <c r="P131" s="28">
        <v>139</v>
      </c>
      <c r="Q131" s="28">
        <v>57</v>
      </c>
      <c r="R131" s="32">
        <v>113</v>
      </c>
      <c r="S131" s="32">
        <v>2164</v>
      </c>
    </row>
    <row r="132" spans="1:19" s="30" customFormat="1" ht="27.75" customHeight="1" thickBot="1" x14ac:dyDescent="0.25">
      <c r="A132" s="25"/>
      <c r="B132" s="26" t="s">
        <v>24</v>
      </c>
      <c r="C132" s="28">
        <v>160</v>
      </c>
      <c r="D132" s="28">
        <v>119</v>
      </c>
      <c r="E132" s="28">
        <v>104</v>
      </c>
      <c r="F132" s="28">
        <v>169</v>
      </c>
      <c r="G132" s="28">
        <v>106</v>
      </c>
      <c r="H132" s="28">
        <v>62</v>
      </c>
      <c r="I132" s="28">
        <v>142</v>
      </c>
      <c r="J132" s="28">
        <v>144</v>
      </c>
      <c r="K132" s="28">
        <v>176</v>
      </c>
      <c r="L132" s="28">
        <v>122</v>
      </c>
      <c r="M132" s="28">
        <v>132</v>
      </c>
      <c r="N132" s="28">
        <v>165</v>
      </c>
      <c r="O132" s="28">
        <v>135</v>
      </c>
      <c r="P132" s="28">
        <v>100</v>
      </c>
      <c r="Q132" s="28">
        <v>35</v>
      </c>
      <c r="R132" s="32">
        <v>105</v>
      </c>
      <c r="S132" s="32">
        <v>1976</v>
      </c>
    </row>
    <row r="133" spans="1:19" x14ac:dyDescent="0.2">
      <c r="A133" s="33" t="s">
        <v>22</v>
      </c>
      <c r="C133" s="20"/>
      <c r="D133" s="20"/>
      <c r="E133" s="20"/>
      <c r="F133" s="20"/>
      <c r="G133" s="4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 x14ac:dyDescent="0.2">
      <c r="C134" s="20"/>
      <c r="D134" s="20"/>
      <c r="E134" s="20"/>
      <c r="F134" s="20"/>
      <c r="G134" s="4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ht="13.5" thickBot="1" x14ac:dyDescent="0.25">
      <c r="A135" s="5" t="s">
        <v>55</v>
      </c>
      <c r="C135" s="20"/>
      <c r="D135" s="20"/>
      <c r="E135" s="20"/>
      <c r="F135" s="20"/>
      <c r="G135" s="4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s="6" customFormat="1" ht="26.25" customHeight="1" thickBot="1" x14ac:dyDescent="0.25">
      <c r="A136" s="314"/>
      <c r="B136" s="314"/>
      <c r="C136" s="315" t="s">
        <v>56</v>
      </c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</row>
    <row r="137" spans="1:19" s="6" customFormat="1" ht="26.25" customHeight="1" thickBot="1" x14ac:dyDescent="0.25">
      <c r="A137" s="314"/>
      <c r="B137" s="314"/>
      <c r="C137" s="315" t="s">
        <v>122</v>
      </c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</row>
    <row r="138" spans="1:19" s="6" customFormat="1" ht="68.25" customHeight="1" thickBot="1" x14ac:dyDescent="0.25">
      <c r="A138" s="10" t="s">
        <v>3</v>
      </c>
      <c r="B138" s="11" t="s">
        <v>4</v>
      </c>
      <c r="C138" s="16" t="s">
        <v>33</v>
      </c>
      <c r="D138" s="16" t="s">
        <v>34</v>
      </c>
      <c r="E138" s="16" t="s">
        <v>35</v>
      </c>
      <c r="F138" s="16" t="s">
        <v>36</v>
      </c>
      <c r="G138" s="16" t="s">
        <v>37</v>
      </c>
      <c r="H138" s="16" t="s">
        <v>38</v>
      </c>
      <c r="I138" s="16" t="s">
        <v>39</v>
      </c>
      <c r="J138" s="16" t="s">
        <v>40</v>
      </c>
      <c r="K138" s="16" t="s">
        <v>41</v>
      </c>
      <c r="L138" s="16" t="s">
        <v>42</v>
      </c>
      <c r="M138" s="16" t="s">
        <v>43</v>
      </c>
      <c r="N138" s="16" t="s">
        <v>44</v>
      </c>
      <c r="O138" s="16" t="s">
        <v>45</v>
      </c>
      <c r="P138" s="16" t="s">
        <v>46</v>
      </c>
      <c r="Q138" s="16" t="s">
        <v>47</v>
      </c>
      <c r="R138" s="43" t="s">
        <v>48</v>
      </c>
      <c r="S138" s="43" t="s">
        <v>2</v>
      </c>
    </row>
    <row r="139" spans="1:19" ht="15" customHeight="1" x14ac:dyDescent="0.2">
      <c r="A139" s="18">
        <v>1</v>
      </c>
      <c r="B139" s="19" t="s">
        <v>5</v>
      </c>
      <c r="C139" s="104">
        <v>0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1</v>
      </c>
      <c r="L139" s="105">
        <v>0</v>
      </c>
      <c r="M139" s="105">
        <v>0</v>
      </c>
      <c r="N139" s="105">
        <v>0</v>
      </c>
      <c r="O139" s="105">
        <v>0</v>
      </c>
      <c r="P139" s="105">
        <v>0</v>
      </c>
      <c r="Q139" s="105">
        <v>0</v>
      </c>
      <c r="R139" s="106">
        <v>0</v>
      </c>
      <c r="S139" s="281">
        <f>SUM(C139:R139)</f>
        <v>1</v>
      </c>
    </row>
    <row r="140" spans="1:19" ht="12.75" customHeight="1" x14ac:dyDescent="0.2">
      <c r="A140" s="21">
        <v>2</v>
      </c>
      <c r="B140" s="22" t="s">
        <v>6</v>
      </c>
      <c r="C140" s="98">
        <v>0</v>
      </c>
      <c r="D140" s="95">
        <v>0</v>
      </c>
      <c r="E140" s="95">
        <v>0</v>
      </c>
      <c r="F140" s="95">
        <v>0</v>
      </c>
      <c r="G140" s="95">
        <v>0</v>
      </c>
      <c r="H140" s="95">
        <v>0</v>
      </c>
      <c r="I140" s="95">
        <v>0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9">
        <v>0</v>
      </c>
      <c r="S140" s="282">
        <f>SUM(C140:R140)</f>
        <v>0</v>
      </c>
    </row>
    <row r="141" spans="1:19" x14ac:dyDescent="0.2">
      <c r="A141" s="21">
        <v>3</v>
      </c>
      <c r="B141" s="22" t="s">
        <v>7</v>
      </c>
      <c r="C141" s="98">
        <v>0</v>
      </c>
      <c r="D141" s="95">
        <v>0</v>
      </c>
      <c r="E141" s="95">
        <v>0</v>
      </c>
      <c r="F141" s="95">
        <v>0</v>
      </c>
      <c r="G141" s="95">
        <v>1</v>
      </c>
      <c r="H141" s="95">
        <v>0</v>
      </c>
      <c r="I141" s="95">
        <v>0</v>
      </c>
      <c r="J141" s="95">
        <v>0</v>
      </c>
      <c r="K141" s="95">
        <v>0</v>
      </c>
      <c r="L141" s="95">
        <v>0</v>
      </c>
      <c r="M141" s="95">
        <v>0</v>
      </c>
      <c r="N141" s="95">
        <v>0</v>
      </c>
      <c r="O141" s="95">
        <v>1</v>
      </c>
      <c r="P141" s="95">
        <v>0</v>
      </c>
      <c r="Q141" s="95">
        <v>0</v>
      </c>
      <c r="R141" s="99">
        <v>0</v>
      </c>
      <c r="S141" s="282">
        <f t="shared" ref="S141:S153" si="26">SUM(C141:R141)</f>
        <v>2</v>
      </c>
    </row>
    <row r="142" spans="1:19" x14ac:dyDescent="0.2">
      <c r="A142" s="21">
        <v>4</v>
      </c>
      <c r="B142" s="22" t="s">
        <v>8</v>
      </c>
      <c r="C142" s="98">
        <v>1</v>
      </c>
      <c r="D142" s="95">
        <v>0</v>
      </c>
      <c r="E142" s="95">
        <v>0</v>
      </c>
      <c r="F142" s="95">
        <v>0</v>
      </c>
      <c r="G142" s="95">
        <v>1</v>
      </c>
      <c r="H142" s="95">
        <v>0</v>
      </c>
      <c r="I142" s="95">
        <v>1</v>
      </c>
      <c r="J142" s="95">
        <v>0</v>
      </c>
      <c r="K142" s="95">
        <v>0</v>
      </c>
      <c r="L142" s="95">
        <v>2</v>
      </c>
      <c r="M142" s="95">
        <v>0</v>
      </c>
      <c r="N142" s="95">
        <v>2</v>
      </c>
      <c r="O142" s="95">
        <v>0</v>
      </c>
      <c r="P142" s="95">
        <v>0</v>
      </c>
      <c r="Q142" s="95">
        <v>1</v>
      </c>
      <c r="R142" s="99">
        <v>2</v>
      </c>
      <c r="S142" s="282">
        <f t="shared" si="26"/>
        <v>10</v>
      </c>
    </row>
    <row r="143" spans="1:19" x14ac:dyDescent="0.2">
      <c r="A143" s="21">
        <v>5</v>
      </c>
      <c r="B143" s="22" t="s">
        <v>9</v>
      </c>
      <c r="C143" s="98">
        <v>2</v>
      </c>
      <c r="D143" s="95">
        <v>0</v>
      </c>
      <c r="E143" s="95">
        <v>0</v>
      </c>
      <c r="F143" s="95">
        <v>0</v>
      </c>
      <c r="G143" s="95">
        <v>0</v>
      </c>
      <c r="H143" s="95">
        <v>1</v>
      </c>
      <c r="I143" s="95">
        <v>0</v>
      </c>
      <c r="J143" s="95">
        <v>0</v>
      </c>
      <c r="K143" s="95">
        <v>0</v>
      </c>
      <c r="L143" s="95"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  <c r="R143" s="99">
        <v>0</v>
      </c>
      <c r="S143" s="282">
        <f t="shared" si="26"/>
        <v>3</v>
      </c>
    </row>
    <row r="144" spans="1:19" ht="20.25" customHeight="1" x14ac:dyDescent="0.2">
      <c r="A144" s="21">
        <v>6</v>
      </c>
      <c r="B144" s="22" t="s">
        <v>10</v>
      </c>
      <c r="C144" s="98">
        <v>0</v>
      </c>
      <c r="D144" s="95">
        <v>0</v>
      </c>
      <c r="E144" s="95">
        <v>0</v>
      </c>
      <c r="F144" s="95">
        <v>0</v>
      </c>
      <c r="G144" s="95">
        <v>0</v>
      </c>
      <c r="H144" s="95">
        <v>0</v>
      </c>
      <c r="I144" s="95">
        <v>0</v>
      </c>
      <c r="J144" s="95">
        <v>0</v>
      </c>
      <c r="K144" s="95">
        <v>0</v>
      </c>
      <c r="L144" s="95"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  <c r="R144" s="99">
        <v>0</v>
      </c>
      <c r="S144" s="282">
        <f t="shared" si="26"/>
        <v>0</v>
      </c>
    </row>
    <row r="145" spans="1:25" x14ac:dyDescent="0.2">
      <c r="A145" s="21">
        <v>7</v>
      </c>
      <c r="B145" s="22" t="s">
        <v>11</v>
      </c>
      <c r="C145" s="98">
        <v>0</v>
      </c>
      <c r="D145" s="95">
        <v>0</v>
      </c>
      <c r="E145" s="95">
        <v>0</v>
      </c>
      <c r="F145" s="95">
        <v>0</v>
      </c>
      <c r="G145" s="95">
        <v>0</v>
      </c>
      <c r="H145" s="95">
        <v>1</v>
      </c>
      <c r="I145" s="95">
        <v>0</v>
      </c>
      <c r="J145" s="95">
        <v>0</v>
      </c>
      <c r="K145" s="95">
        <v>0</v>
      </c>
      <c r="L145" s="95"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  <c r="R145" s="99">
        <v>0</v>
      </c>
      <c r="S145" s="282">
        <f t="shared" si="26"/>
        <v>1</v>
      </c>
    </row>
    <row r="146" spans="1:25" x14ac:dyDescent="0.2">
      <c r="A146" s="21">
        <v>8</v>
      </c>
      <c r="B146" s="22" t="s">
        <v>12</v>
      </c>
      <c r="C146" s="98">
        <v>0</v>
      </c>
      <c r="D146" s="95">
        <v>3</v>
      </c>
      <c r="E146" s="95">
        <v>0</v>
      </c>
      <c r="F146" s="95">
        <v>2</v>
      </c>
      <c r="G146" s="95">
        <v>1</v>
      </c>
      <c r="H146" s="95">
        <v>0</v>
      </c>
      <c r="I146" s="95">
        <v>2</v>
      </c>
      <c r="J146" s="95">
        <v>0</v>
      </c>
      <c r="K146" s="95">
        <v>1</v>
      </c>
      <c r="L146" s="95">
        <v>0</v>
      </c>
      <c r="M146" s="95">
        <v>0</v>
      </c>
      <c r="N146" s="95">
        <v>0</v>
      </c>
      <c r="O146" s="95">
        <v>1</v>
      </c>
      <c r="P146" s="95">
        <v>0</v>
      </c>
      <c r="Q146" s="95">
        <v>0</v>
      </c>
      <c r="R146" s="99">
        <v>3</v>
      </c>
      <c r="S146" s="282">
        <f t="shared" si="26"/>
        <v>13</v>
      </c>
    </row>
    <row r="147" spans="1:25" x14ac:dyDescent="0.2">
      <c r="A147" s="21">
        <v>9</v>
      </c>
      <c r="B147" s="22" t="s">
        <v>13</v>
      </c>
      <c r="C147" s="98">
        <v>0</v>
      </c>
      <c r="D147" s="95">
        <v>1</v>
      </c>
      <c r="E147" s="95">
        <v>0</v>
      </c>
      <c r="F147" s="95">
        <v>0</v>
      </c>
      <c r="G147" s="95">
        <v>0</v>
      </c>
      <c r="H147" s="95">
        <v>0</v>
      </c>
      <c r="I147" s="95">
        <v>0</v>
      </c>
      <c r="J147" s="95">
        <v>0</v>
      </c>
      <c r="K147" s="95">
        <v>0</v>
      </c>
      <c r="L147" s="95">
        <v>0</v>
      </c>
      <c r="M147" s="95">
        <v>0</v>
      </c>
      <c r="N147" s="95">
        <v>1</v>
      </c>
      <c r="O147" s="95">
        <v>0</v>
      </c>
      <c r="P147" s="95">
        <v>0</v>
      </c>
      <c r="Q147" s="95">
        <v>0</v>
      </c>
      <c r="R147" s="99">
        <v>0</v>
      </c>
      <c r="S147" s="282">
        <f t="shared" si="26"/>
        <v>2</v>
      </c>
    </row>
    <row r="148" spans="1:25" x14ac:dyDescent="0.2">
      <c r="A148" s="21">
        <v>10</v>
      </c>
      <c r="B148" s="22" t="s">
        <v>14</v>
      </c>
      <c r="C148" s="98">
        <v>0</v>
      </c>
      <c r="D148" s="95">
        <v>0</v>
      </c>
      <c r="E148" s="95">
        <v>0</v>
      </c>
      <c r="F148" s="95">
        <v>0</v>
      </c>
      <c r="G148" s="95">
        <v>0</v>
      </c>
      <c r="H148" s="95">
        <v>0</v>
      </c>
      <c r="I148" s="95">
        <v>0</v>
      </c>
      <c r="J148" s="95">
        <v>0</v>
      </c>
      <c r="K148" s="95">
        <v>0</v>
      </c>
      <c r="L148" s="95"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  <c r="R148" s="99">
        <v>0</v>
      </c>
      <c r="S148" s="282">
        <f t="shared" si="26"/>
        <v>0</v>
      </c>
    </row>
    <row r="149" spans="1:25" ht="20.25" customHeight="1" x14ac:dyDescent="0.2">
      <c r="A149" s="21">
        <v>11</v>
      </c>
      <c r="B149" s="22" t="s">
        <v>15</v>
      </c>
      <c r="C149" s="98">
        <v>0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95">
        <v>0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9">
        <v>0</v>
      </c>
      <c r="S149" s="282">
        <f t="shared" si="26"/>
        <v>0</v>
      </c>
    </row>
    <row r="150" spans="1:25" x14ac:dyDescent="0.2">
      <c r="A150" s="21">
        <v>12</v>
      </c>
      <c r="B150" s="22" t="s">
        <v>16</v>
      </c>
      <c r="C150" s="98">
        <v>0</v>
      </c>
      <c r="D150" s="95">
        <v>0</v>
      </c>
      <c r="E150" s="95">
        <v>0</v>
      </c>
      <c r="F150" s="95">
        <v>0</v>
      </c>
      <c r="G150" s="95">
        <v>0</v>
      </c>
      <c r="H150" s="95">
        <v>0</v>
      </c>
      <c r="I150" s="95">
        <v>0</v>
      </c>
      <c r="J150" s="95">
        <v>0</v>
      </c>
      <c r="K150" s="95">
        <v>0</v>
      </c>
      <c r="L150" s="95">
        <v>0</v>
      </c>
      <c r="M150" s="95">
        <v>1</v>
      </c>
      <c r="N150" s="95">
        <v>0</v>
      </c>
      <c r="O150" s="95">
        <v>0</v>
      </c>
      <c r="P150" s="95">
        <v>0</v>
      </c>
      <c r="Q150" s="95">
        <v>0</v>
      </c>
      <c r="R150" s="99">
        <v>0</v>
      </c>
      <c r="S150" s="282">
        <f t="shared" si="26"/>
        <v>1</v>
      </c>
    </row>
    <row r="151" spans="1:25" x14ac:dyDescent="0.2">
      <c r="A151" s="21">
        <v>13</v>
      </c>
      <c r="B151" s="22" t="s">
        <v>17</v>
      </c>
      <c r="C151" s="98">
        <v>0</v>
      </c>
      <c r="D151" s="95">
        <v>0</v>
      </c>
      <c r="E151" s="95">
        <v>0</v>
      </c>
      <c r="F151" s="95">
        <v>0</v>
      </c>
      <c r="G151" s="95">
        <v>0</v>
      </c>
      <c r="H151" s="95">
        <v>0</v>
      </c>
      <c r="I151" s="95">
        <v>0</v>
      </c>
      <c r="J151" s="95">
        <v>0</v>
      </c>
      <c r="K151" s="95">
        <v>0</v>
      </c>
      <c r="L151" s="95"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  <c r="R151" s="99">
        <v>0</v>
      </c>
      <c r="S151" s="282">
        <f t="shared" si="26"/>
        <v>0</v>
      </c>
    </row>
    <row r="152" spans="1:25" x14ac:dyDescent="0.2">
      <c r="A152" s="21">
        <v>14</v>
      </c>
      <c r="B152" s="22" t="s">
        <v>18</v>
      </c>
      <c r="C152" s="98">
        <v>0</v>
      </c>
      <c r="D152" s="95">
        <v>0</v>
      </c>
      <c r="E152" s="95">
        <v>0</v>
      </c>
      <c r="F152" s="95">
        <v>0</v>
      </c>
      <c r="G152" s="95">
        <v>0</v>
      </c>
      <c r="H152" s="95">
        <v>0</v>
      </c>
      <c r="I152" s="95">
        <v>0</v>
      </c>
      <c r="J152" s="95">
        <v>0</v>
      </c>
      <c r="K152" s="95">
        <v>0</v>
      </c>
      <c r="L152" s="95"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  <c r="R152" s="99">
        <v>0</v>
      </c>
      <c r="S152" s="282">
        <f t="shared" si="26"/>
        <v>0</v>
      </c>
    </row>
    <row r="153" spans="1:25" ht="12.75" thickBot="1" x14ac:dyDescent="0.25">
      <c r="A153" s="23">
        <v>15</v>
      </c>
      <c r="B153" s="24" t="s">
        <v>19</v>
      </c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108">
        <v>0</v>
      </c>
      <c r="K153" s="108">
        <v>0</v>
      </c>
      <c r="L153" s="108">
        <v>0</v>
      </c>
      <c r="M153" s="108">
        <v>0</v>
      </c>
      <c r="N153" s="108">
        <v>0</v>
      </c>
      <c r="O153" s="108">
        <v>0</v>
      </c>
      <c r="P153" s="108">
        <v>0</v>
      </c>
      <c r="Q153" s="108">
        <v>0</v>
      </c>
      <c r="R153" s="109">
        <v>0</v>
      </c>
      <c r="S153" s="283">
        <f t="shared" si="26"/>
        <v>0</v>
      </c>
    </row>
    <row r="154" spans="1:25" s="30" customFormat="1" ht="27.75" customHeight="1" thickBot="1" x14ac:dyDescent="0.25">
      <c r="A154" s="25"/>
      <c r="B154" s="26" t="s">
        <v>161</v>
      </c>
      <c r="C154" s="102">
        <f>SUM(C139:C153)</f>
        <v>3</v>
      </c>
      <c r="D154" s="102">
        <f t="shared" ref="D154:S154" si="27">SUM(D139:D153)</f>
        <v>4</v>
      </c>
      <c r="E154" s="102">
        <f t="shared" si="27"/>
        <v>0</v>
      </c>
      <c r="F154" s="102">
        <f t="shared" si="27"/>
        <v>2</v>
      </c>
      <c r="G154" s="102">
        <f t="shared" si="27"/>
        <v>3</v>
      </c>
      <c r="H154" s="102">
        <f t="shared" si="27"/>
        <v>2</v>
      </c>
      <c r="I154" s="102">
        <f t="shared" si="27"/>
        <v>3</v>
      </c>
      <c r="J154" s="102">
        <f t="shared" si="27"/>
        <v>0</v>
      </c>
      <c r="K154" s="102">
        <f t="shared" si="27"/>
        <v>2</v>
      </c>
      <c r="L154" s="102">
        <f t="shared" si="27"/>
        <v>2</v>
      </c>
      <c r="M154" s="102">
        <f t="shared" si="27"/>
        <v>1</v>
      </c>
      <c r="N154" s="102">
        <f t="shared" si="27"/>
        <v>3</v>
      </c>
      <c r="O154" s="102">
        <f t="shared" si="27"/>
        <v>2</v>
      </c>
      <c r="P154" s="102">
        <f t="shared" si="27"/>
        <v>0</v>
      </c>
      <c r="Q154" s="102">
        <f t="shared" si="27"/>
        <v>1</v>
      </c>
      <c r="R154" s="102">
        <f t="shared" si="27"/>
        <v>5</v>
      </c>
      <c r="S154" s="41">
        <f t="shared" si="27"/>
        <v>33</v>
      </c>
      <c r="Y154" s="30" t="s">
        <v>120</v>
      </c>
    </row>
    <row r="155" spans="1:25" s="30" customFormat="1" ht="27.75" customHeight="1" thickBot="1" x14ac:dyDescent="0.25">
      <c r="A155" s="25"/>
      <c r="B155" s="26" t="s">
        <v>141</v>
      </c>
      <c r="C155" s="102">
        <v>1</v>
      </c>
      <c r="D155" s="102">
        <v>1</v>
      </c>
      <c r="E155" s="102">
        <v>2</v>
      </c>
      <c r="F155" s="102">
        <v>2</v>
      </c>
      <c r="G155" s="102">
        <v>2</v>
      </c>
      <c r="H155" s="102">
        <v>1</v>
      </c>
      <c r="I155" s="102">
        <v>0</v>
      </c>
      <c r="J155" s="102">
        <v>1</v>
      </c>
      <c r="K155" s="102">
        <v>1</v>
      </c>
      <c r="L155" s="102">
        <v>1</v>
      </c>
      <c r="M155" s="102">
        <v>2</v>
      </c>
      <c r="N155" s="102">
        <v>3</v>
      </c>
      <c r="O155" s="102">
        <v>0</v>
      </c>
      <c r="P155" s="102">
        <v>1</v>
      </c>
      <c r="Q155" s="102">
        <v>0</v>
      </c>
      <c r="R155" s="103">
        <v>2</v>
      </c>
      <c r="S155" s="32">
        <v>20</v>
      </c>
    </row>
    <row r="156" spans="1:25" s="30" customFormat="1" ht="27.75" customHeight="1" thickBot="1" x14ac:dyDescent="0.25">
      <c r="A156" s="25"/>
      <c r="B156" s="26" t="s">
        <v>121</v>
      </c>
      <c r="C156" s="28">
        <v>11</v>
      </c>
      <c r="D156" s="28">
        <v>3</v>
      </c>
      <c r="E156" s="28">
        <v>3</v>
      </c>
      <c r="F156" s="28">
        <v>7</v>
      </c>
      <c r="G156" s="28">
        <v>5</v>
      </c>
      <c r="H156" s="28">
        <v>2</v>
      </c>
      <c r="I156" s="28">
        <v>8</v>
      </c>
      <c r="J156" s="28">
        <v>6</v>
      </c>
      <c r="K156" s="28">
        <v>4</v>
      </c>
      <c r="L156" s="28">
        <v>0</v>
      </c>
      <c r="M156" s="28">
        <v>2</v>
      </c>
      <c r="N156" s="28">
        <v>5</v>
      </c>
      <c r="O156" s="28">
        <v>3</v>
      </c>
      <c r="P156" s="28">
        <v>4</v>
      </c>
      <c r="Q156" s="28">
        <v>1</v>
      </c>
      <c r="R156" s="32">
        <v>11</v>
      </c>
      <c r="S156" s="32">
        <v>75</v>
      </c>
    </row>
    <row r="157" spans="1:25" s="30" customFormat="1" ht="27.75" customHeight="1" thickBot="1" x14ac:dyDescent="0.25">
      <c r="A157" s="25"/>
      <c r="B157" s="26" t="s">
        <v>24</v>
      </c>
      <c r="C157" s="28">
        <v>6</v>
      </c>
      <c r="D157" s="28">
        <v>8</v>
      </c>
      <c r="E157" s="28">
        <v>9</v>
      </c>
      <c r="F157" s="28">
        <v>7</v>
      </c>
      <c r="G157" s="28">
        <v>7</v>
      </c>
      <c r="H157" s="28">
        <v>4</v>
      </c>
      <c r="I157" s="28">
        <v>8</v>
      </c>
      <c r="J157" s="28">
        <v>3</v>
      </c>
      <c r="K157" s="28">
        <v>2</v>
      </c>
      <c r="L157" s="28">
        <v>2</v>
      </c>
      <c r="M157" s="28">
        <v>6</v>
      </c>
      <c r="N157" s="28">
        <v>2</v>
      </c>
      <c r="O157" s="28">
        <v>3</v>
      </c>
      <c r="P157" s="28">
        <v>4</v>
      </c>
      <c r="Q157" s="28">
        <v>1</v>
      </c>
      <c r="R157" s="32">
        <v>6</v>
      </c>
      <c r="S157" s="32">
        <v>78</v>
      </c>
    </row>
    <row r="158" spans="1:25" x14ac:dyDescent="0.2">
      <c r="A158" s="33" t="s">
        <v>22</v>
      </c>
      <c r="C158" s="20"/>
      <c r="D158" s="20"/>
      <c r="E158" s="20"/>
      <c r="F158" s="20"/>
      <c r="G158" s="4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25" x14ac:dyDescent="0.2">
      <c r="C159" s="20"/>
      <c r="D159" s="20"/>
      <c r="E159" s="20"/>
      <c r="F159" s="20"/>
      <c r="G159" s="4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25" ht="13.5" thickBot="1" x14ac:dyDescent="0.25">
      <c r="A160" s="5" t="s">
        <v>57</v>
      </c>
      <c r="C160" s="20"/>
      <c r="D160" s="20"/>
      <c r="E160" s="20"/>
      <c r="F160" s="20"/>
      <c r="G160" s="4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 s="6" customFormat="1" ht="26.25" customHeight="1" thickBot="1" x14ac:dyDescent="0.25">
      <c r="A161" s="314"/>
      <c r="B161" s="314"/>
      <c r="C161" s="315" t="s">
        <v>56</v>
      </c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</row>
    <row r="162" spans="1:19" s="6" customFormat="1" ht="26.25" customHeight="1" thickBot="1" x14ac:dyDescent="0.25">
      <c r="A162" s="314"/>
      <c r="B162" s="314"/>
      <c r="C162" s="315" t="s">
        <v>123</v>
      </c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</row>
    <row r="163" spans="1:19" s="6" customFormat="1" ht="68.25" customHeight="1" thickBot="1" x14ac:dyDescent="0.25">
      <c r="A163" s="10" t="s">
        <v>3</v>
      </c>
      <c r="B163" s="11" t="s">
        <v>4</v>
      </c>
      <c r="C163" s="16" t="s">
        <v>33</v>
      </c>
      <c r="D163" s="16" t="s">
        <v>34</v>
      </c>
      <c r="E163" s="16" t="s">
        <v>35</v>
      </c>
      <c r="F163" s="16" t="s">
        <v>36</v>
      </c>
      <c r="G163" s="16" t="s">
        <v>37</v>
      </c>
      <c r="H163" s="16" t="s">
        <v>38</v>
      </c>
      <c r="I163" s="16" t="s">
        <v>39</v>
      </c>
      <c r="J163" s="16" t="s">
        <v>40</v>
      </c>
      <c r="K163" s="16" t="s">
        <v>41</v>
      </c>
      <c r="L163" s="16" t="s">
        <v>42</v>
      </c>
      <c r="M163" s="16" t="s">
        <v>43</v>
      </c>
      <c r="N163" s="16" t="s">
        <v>44</v>
      </c>
      <c r="O163" s="16" t="s">
        <v>45</v>
      </c>
      <c r="P163" s="16" t="s">
        <v>46</v>
      </c>
      <c r="Q163" s="16" t="s">
        <v>47</v>
      </c>
      <c r="R163" s="43" t="s">
        <v>48</v>
      </c>
      <c r="S163" s="43" t="s">
        <v>2</v>
      </c>
    </row>
    <row r="164" spans="1:19" ht="15" customHeight="1" x14ac:dyDescent="0.2">
      <c r="A164" s="18">
        <v>1</v>
      </c>
      <c r="B164" s="19" t="s">
        <v>5</v>
      </c>
      <c r="C164" s="104">
        <v>0</v>
      </c>
      <c r="D164" s="105">
        <v>14</v>
      </c>
      <c r="E164" s="105">
        <v>5</v>
      </c>
      <c r="F164" s="105">
        <v>2</v>
      </c>
      <c r="G164" s="105">
        <v>1</v>
      </c>
      <c r="H164" s="105">
        <v>0</v>
      </c>
      <c r="I164" s="105">
        <v>0</v>
      </c>
      <c r="J164" s="105">
        <v>4</v>
      </c>
      <c r="K164" s="105">
        <v>4</v>
      </c>
      <c r="L164" s="105">
        <v>2</v>
      </c>
      <c r="M164" s="105">
        <v>4</v>
      </c>
      <c r="N164" s="105">
        <v>17</v>
      </c>
      <c r="O164" s="105">
        <v>8</v>
      </c>
      <c r="P164" s="105">
        <v>14</v>
      </c>
      <c r="Q164" s="105">
        <v>4</v>
      </c>
      <c r="R164" s="106">
        <v>8</v>
      </c>
      <c r="S164" s="278">
        <f>SUM(C164:R164)</f>
        <v>87</v>
      </c>
    </row>
    <row r="165" spans="1:19" ht="12.75" customHeight="1" x14ac:dyDescent="0.2">
      <c r="A165" s="21">
        <v>2</v>
      </c>
      <c r="B165" s="22" t="s">
        <v>6</v>
      </c>
      <c r="C165" s="98">
        <v>20</v>
      </c>
      <c r="D165" s="95">
        <v>0</v>
      </c>
      <c r="E165" s="95">
        <v>9</v>
      </c>
      <c r="F165" s="95">
        <v>12</v>
      </c>
      <c r="G165" s="95">
        <v>3</v>
      </c>
      <c r="H165" s="95">
        <v>2</v>
      </c>
      <c r="I165" s="95">
        <v>0</v>
      </c>
      <c r="J165" s="95">
        <v>2</v>
      </c>
      <c r="K165" s="95">
        <v>11</v>
      </c>
      <c r="L165" s="95">
        <v>1</v>
      </c>
      <c r="M165" s="95">
        <v>0</v>
      </c>
      <c r="N165" s="95">
        <v>2</v>
      </c>
      <c r="O165" s="95">
        <v>3</v>
      </c>
      <c r="P165" s="95">
        <v>4</v>
      </c>
      <c r="Q165" s="95">
        <v>1</v>
      </c>
      <c r="R165" s="99">
        <v>2</v>
      </c>
      <c r="S165" s="279">
        <f>SUM(C165:R165)</f>
        <v>72</v>
      </c>
    </row>
    <row r="166" spans="1:19" x14ac:dyDescent="0.2">
      <c r="A166" s="21">
        <v>3</v>
      </c>
      <c r="B166" s="22" t="s">
        <v>7</v>
      </c>
      <c r="C166" s="98">
        <v>1</v>
      </c>
      <c r="D166" s="95">
        <v>30</v>
      </c>
      <c r="E166" s="95">
        <v>0</v>
      </c>
      <c r="F166" s="95">
        <v>5</v>
      </c>
      <c r="G166" s="95">
        <v>0</v>
      </c>
      <c r="H166" s="95">
        <v>0</v>
      </c>
      <c r="I166" s="95">
        <v>1</v>
      </c>
      <c r="J166" s="95">
        <v>8</v>
      </c>
      <c r="K166" s="95">
        <v>5</v>
      </c>
      <c r="L166" s="95">
        <v>0</v>
      </c>
      <c r="M166" s="95">
        <v>0</v>
      </c>
      <c r="N166" s="95">
        <v>2</v>
      </c>
      <c r="O166" s="95">
        <v>0</v>
      </c>
      <c r="P166" s="95">
        <v>0</v>
      </c>
      <c r="Q166" s="95">
        <v>0</v>
      </c>
      <c r="R166" s="99">
        <v>3</v>
      </c>
      <c r="S166" s="279">
        <f t="shared" ref="S166:S178" si="28">SUM(C166:R166)</f>
        <v>55</v>
      </c>
    </row>
    <row r="167" spans="1:19" x14ac:dyDescent="0.2">
      <c r="A167" s="21">
        <v>4</v>
      </c>
      <c r="B167" s="22" t="s">
        <v>8</v>
      </c>
      <c r="C167" s="98">
        <v>19</v>
      </c>
      <c r="D167" s="95">
        <v>37</v>
      </c>
      <c r="E167" s="95">
        <v>42</v>
      </c>
      <c r="F167" s="95">
        <v>0</v>
      </c>
      <c r="G167" s="95">
        <v>16</v>
      </c>
      <c r="H167" s="95">
        <v>12</v>
      </c>
      <c r="I167" s="95">
        <v>18</v>
      </c>
      <c r="J167" s="95">
        <v>43</v>
      </c>
      <c r="K167" s="95">
        <v>15</v>
      </c>
      <c r="L167" s="95">
        <v>13</v>
      </c>
      <c r="M167" s="95">
        <v>13</v>
      </c>
      <c r="N167" s="95">
        <v>13</v>
      </c>
      <c r="O167" s="95">
        <v>13</v>
      </c>
      <c r="P167" s="95">
        <v>7</v>
      </c>
      <c r="Q167" s="95">
        <v>3</v>
      </c>
      <c r="R167" s="99">
        <v>29</v>
      </c>
      <c r="S167" s="279">
        <f t="shared" si="28"/>
        <v>293</v>
      </c>
    </row>
    <row r="168" spans="1:19" x14ac:dyDescent="0.2">
      <c r="A168" s="21">
        <v>5</v>
      </c>
      <c r="B168" s="22" t="s">
        <v>9</v>
      </c>
      <c r="C168" s="98">
        <v>7</v>
      </c>
      <c r="D168" s="95">
        <v>16</v>
      </c>
      <c r="E168" s="95">
        <v>4</v>
      </c>
      <c r="F168" s="95">
        <v>21</v>
      </c>
      <c r="G168" s="95">
        <v>0</v>
      </c>
      <c r="H168" s="95">
        <v>21</v>
      </c>
      <c r="I168" s="95">
        <v>12</v>
      </c>
      <c r="J168" s="95">
        <v>3</v>
      </c>
      <c r="K168" s="95">
        <v>3</v>
      </c>
      <c r="L168" s="95">
        <v>1</v>
      </c>
      <c r="M168" s="95">
        <v>0</v>
      </c>
      <c r="N168" s="95">
        <v>2</v>
      </c>
      <c r="O168" s="95">
        <v>6</v>
      </c>
      <c r="P168" s="95">
        <v>15</v>
      </c>
      <c r="Q168" s="95">
        <v>4</v>
      </c>
      <c r="R168" s="99">
        <v>17</v>
      </c>
      <c r="S168" s="279">
        <f t="shared" si="28"/>
        <v>132</v>
      </c>
    </row>
    <row r="169" spans="1:19" ht="20.25" customHeight="1" x14ac:dyDescent="0.2">
      <c r="A169" s="21">
        <v>6</v>
      </c>
      <c r="B169" s="22" t="s">
        <v>10</v>
      </c>
      <c r="C169" s="98">
        <v>3</v>
      </c>
      <c r="D169" s="95">
        <v>0</v>
      </c>
      <c r="E169" s="95">
        <v>7</v>
      </c>
      <c r="F169" s="95">
        <v>3</v>
      </c>
      <c r="G169" s="95">
        <v>29</v>
      </c>
      <c r="H169" s="95">
        <v>0</v>
      </c>
      <c r="I169" s="95">
        <v>29</v>
      </c>
      <c r="J169" s="95">
        <v>4</v>
      </c>
      <c r="K169" s="95">
        <v>1</v>
      </c>
      <c r="L169" s="95">
        <v>0</v>
      </c>
      <c r="M169" s="95">
        <v>0</v>
      </c>
      <c r="N169" s="95">
        <v>1</v>
      </c>
      <c r="O169" s="95">
        <v>2</v>
      </c>
      <c r="P169" s="95">
        <v>1</v>
      </c>
      <c r="Q169" s="95">
        <v>0</v>
      </c>
      <c r="R169" s="99">
        <v>20</v>
      </c>
      <c r="S169" s="279">
        <f t="shared" si="28"/>
        <v>100</v>
      </c>
    </row>
    <row r="170" spans="1:19" x14ac:dyDescent="0.2">
      <c r="A170" s="21">
        <v>7</v>
      </c>
      <c r="B170" s="22" t="s">
        <v>11</v>
      </c>
      <c r="C170" s="98">
        <v>3</v>
      </c>
      <c r="D170" s="95">
        <v>4</v>
      </c>
      <c r="E170" s="95">
        <v>7</v>
      </c>
      <c r="F170" s="95">
        <v>5</v>
      </c>
      <c r="G170" s="95">
        <v>11</v>
      </c>
      <c r="H170" s="95">
        <v>19</v>
      </c>
      <c r="I170" s="95">
        <v>0</v>
      </c>
      <c r="J170" s="95">
        <v>13</v>
      </c>
      <c r="K170" s="95">
        <v>3</v>
      </c>
      <c r="L170" s="95">
        <v>0</v>
      </c>
      <c r="M170" s="95">
        <v>1</v>
      </c>
      <c r="N170" s="95">
        <v>2</v>
      </c>
      <c r="O170" s="95">
        <v>2</v>
      </c>
      <c r="P170" s="95">
        <v>2</v>
      </c>
      <c r="Q170" s="95">
        <v>3</v>
      </c>
      <c r="R170" s="99">
        <v>8</v>
      </c>
      <c r="S170" s="279">
        <f t="shared" si="28"/>
        <v>83</v>
      </c>
    </row>
    <row r="171" spans="1:19" x14ac:dyDescent="0.2">
      <c r="A171" s="21">
        <v>8</v>
      </c>
      <c r="B171" s="22" t="s">
        <v>12</v>
      </c>
      <c r="C171" s="98">
        <v>25</v>
      </c>
      <c r="D171" s="95">
        <v>43</v>
      </c>
      <c r="E171" s="95">
        <v>49</v>
      </c>
      <c r="F171" s="95">
        <v>26</v>
      </c>
      <c r="G171" s="95">
        <v>30</v>
      </c>
      <c r="H171" s="95">
        <v>15</v>
      </c>
      <c r="I171" s="95">
        <v>53</v>
      </c>
      <c r="J171" s="95">
        <v>0</v>
      </c>
      <c r="K171" s="95">
        <v>19</v>
      </c>
      <c r="L171" s="95">
        <v>4</v>
      </c>
      <c r="M171" s="95">
        <v>4</v>
      </c>
      <c r="N171" s="95">
        <v>9</v>
      </c>
      <c r="O171" s="95">
        <v>14</v>
      </c>
      <c r="P171" s="95">
        <v>13</v>
      </c>
      <c r="Q171" s="95">
        <v>5</v>
      </c>
      <c r="R171" s="99">
        <v>35</v>
      </c>
      <c r="S171" s="279">
        <f t="shared" si="28"/>
        <v>344</v>
      </c>
    </row>
    <row r="172" spans="1:19" x14ac:dyDescent="0.2">
      <c r="A172" s="21">
        <v>9</v>
      </c>
      <c r="B172" s="22" t="s">
        <v>13</v>
      </c>
      <c r="C172" s="98">
        <v>1</v>
      </c>
      <c r="D172" s="95">
        <v>17</v>
      </c>
      <c r="E172" s="95">
        <v>3</v>
      </c>
      <c r="F172" s="95">
        <v>2</v>
      </c>
      <c r="G172" s="95">
        <v>0</v>
      </c>
      <c r="H172" s="95">
        <v>1</v>
      </c>
      <c r="I172" s="95">
        <v>0</v>
      </c>
      <c r="J172" s="95">
        <v>1</v>
      </c>
      <c r="K172" s="95">
        <v>0</v>
      </c>
      <c r="L172" s="95">
        <v>8</v>
      </c>
      <c r="M172" s="95">
        <v>2</v>
      </c>
      <c r="N172" s="95">
        <v>9</v>
      </c>
      <c r="O172" s="95">
        <v>5</v>
      </c>
      <c r="P172" s="95">
        <v>2</v>
      </c>
      <c r="Q172" s="95">
        <v>1</v>
      </c>
      <c r="R172" s="99">
        <v>1</v>
      </c>
      <c r="S172" s="279">
        <f t="shared" si="28"/>
        <v>53</v>
      </c>
    </row>
    <row r="173" spans="1:19" x14ac:dyDescent="0.2">
      <c r="A173" s="21">
        <v>10</v>
      </c>
      <c r="B173" s="22" t="s">
        <v>14</v>
      </c>
      <c r="C173" s="98">
        <v>0</v>
      </c>
      <c r="D173" s="95">
        <v>1</v>
      </c>
      <c r="E173" s="95">
        <v>0</v>
      </c>
      <c r="F173" s="95">
        <v>0</v>
      </c>
      <c r="G173" s="95">
        <v>0</v>
      </c>
      <c r="H173" s="95">
        <v>0</v>
      </c>
      <c r="I173" s="95">
        <v>0</v>
      </c>
      <c r="J173" s="95">
        <v>0</v>
      </c>
      <c r="K173" s="95">
        <v>1</v>
      </c>
      <c r="L173" s="95">
        <v>0</v>
      </c>
      <c r="M173" s="95">
        <v>5</v>
      </c>
      <c r="N173" s="95">
        <v>2</v>
      </c>
      <c r="O173" s="95">
        <v>0</v>
      </c>
      <c r="P173" s="95">
        <v>0</v>
      </c>
      <c r="Q173" s="95">
        <v>0</v>
      </c>
      <c r="R173" s="99">
        <v>0</v>
      </c>
      <c r="S173" s="279">
        <f t="shared" si="28"/>
        <v>9</v>
      </c>
    </row>
    <row r="174" spans="1:19" ht="20.25" customHeight="1" x14ac:dyDescent="0.2">
      <c r="A174" s="21">
        <v>11</v>
      </c>
      <c r="B174" s="22" t="s">
        <v>15</v>
      </c>
      <c r="C174" s="98">
        <v>0</v>
      </c>
      <c r="D174" s="95">
        <v>0</v>
      </c>
      <c r="E174" s="95">
        <v>0</v>
      </c>
      <c r="F174" s="95">
        <v>0</v>
      </c>
      <c r="G174" s="95">
        <v>0</v>
      </c>
      <c r="H174" s="95">
        <v>0</v>
      </c>
      <c r="I174" s="95">
        <v>0</v>
      </c>
      <c r="J174" s="95">
        <v>1</v>
      </c>
      <c r="K174" s="95">
        <v>0</v>
      </c>
      <c r="L174" s="95">
        <v>2</v>
      </c>
      <c r="M174" s="95">
        <v>0</v>
      </c>
      <c r="N174" s="95">
        <v>2</v>
      </c>
      <c r="O174" s="95">
        <v>1</v>
      </c>
      <c r="P174" s="95">
        <v>0</v>
      </c>
      <c r="Q174" s="95">
        <v>0</v>
      </c>
      <c r="R174" s="99">
        <v>3</v>
      </c>
      <c r="S174" s="279">
        <f t="shared" si="28"/>
        <v>9</v>
      </c>
    </row>
    <row r="175" spans="1:19" x14ac:dyDescent="0.2">
      <c r="A175" s="21">
        <v>12</v>
      </c>
      <c r="B175" s="22" t="s">
        <v>16</v>
      </c>
      <c r="C175" s="98">
        <v>2</v>
      </c>
      <c r="D175" s="95">
        <v>3</v>
      </c>
      <c r="E175" s="95">
        <v>0</v>
      </c>
      <c r="F175" s="95">
        <v>0</v>
      </c>
      <c r="G175" s="95">
        <v>1</v>
      </c>
      <c r="H175" s="95">
        <v>0</v>
      </c>
      <c r="I175" s="95">
        <v>1</v>
      </c>
      <c r="J175" s="95">
        <v>0</v>
      </c>
      <c r="K175" s="95">
        <v>3</v>
      </c>
      <c r="L175" s="95">
        <v>3</v>
      </c>
      <c r="M175" s="95">
        <v>13</v>
      </c>
      <c r="N175" s="95">
        <v>0</v>
      </c>
      <c r="O175" s="95">
        <v>6</v>
      </c>
      <c r="P175" s="95">
        <v>3</v>
      </c>
      <c r="Q175" s="95">
        <v>0</v>
      </c>
      <c r="R175" s="99">
        <v>3</v>
      </c>
      <c r="S175" s="279">
        <f t="shared" si="28"/>
        <v>38</v>
      </c>
    </row>
    <row r="176" spans="1:19" x14ac:dyDescent="0.2">
      <c r="A176" s="21">
        <v>13</v>
      </c>
      <c r="B176" s="22" t="s">
        <v>17</v>
      </c>
      <c r="C176" s="98">
        <v>0</v>
      </c>
      <c r="D176" s="95">
        <v>1</v>
      </c>
      <c r="E176" s="95">
        <v>2</v>
      </c>
      <c r="F176" s="95">
        <v>2</v>
      </c>
      <c r="G176" s="95">
        <v>1</v>
      </c>
      <c r="H176" s="95">
        <v>0</v>
      </c>
      <c r="I176" s="95">
        <v>0</v>
      </c>
      <c r="J176" s="95">
        <v>1</v>
      </c>
      <c r="K176" s="95">
        <v>2</v>
      </c>
      <c r="L176" s="95">
        <v>1</v>
      </c>
      <c r="M176" s="95">
        <v>1</v>
      </c>
      <c r="N176" s="95">
        <v>10</v>
      </c>
      <c r="O176" s="95">
        <v>0</v>
      </c>
      <c r="P176" s="95">
        <v>3</v>
      </c>
      <c r="Q176" s="95">
        <v>2</v>
      </c>
      <c r="R176" s="99">
        <v>1</v>
      </c>
      <c r="S176" s="279">
        <f t="shared" si="28"/>
        <v>27</v>
      </c>
    </row>
    <row r="177" spans="1:19" x14ac:dyDescent="0.2">
      <c r="A177" s="21">
        <v>14</v>
      </c>
      <c r="B177" s="22" t="s">
        <v>18</v>
      </c>
      <c r="C177" s="98">
        <v>3</v>
      </c>
      <c r="D177" s="95">
        <v>4</v>
      </c>
      <c r="E177" s="95">
        <v>2</v>
      </c>
      <c r="F177" s="95">
        <v>3</v>
      </c>
      <c r="G177" s="95">
        <v>4</v>
      </c>
      <c r="H177" s="95">
        <v>0</v>
      </c>
      <c r="I177" s="95">
        <v>1</v>
      </c>
      <c r="J177" s="95">
        <v>2</v>
      </c>
      <c r="K177" s="95">
        <v>1</v>
      </c>
      <c r="L177" s="95">
        <v>1</v>
      </c>
      <c r="M177" s="95">
        <v>0</v>
      </c>
      <c r="N177" s="95">
        <v>1</v>
      </c>
      <c r="O177" s="95">
        <v>20</v>
      </c>
      <c r="P177" s="95">
        <v>0</v>
      </c>
      <c r="Q177" s="95">
        <v>0</v>
      </c>
      <c r="R177" s="99">
        <v>13</v>
      </c>
      <c r="S177" s="279">
        <f t="shared" si="28"/>
        <v>55</v>
      </c>
    </row>
    <row r="178" spans="1:19" ht="12.75" thickBot="1" x14ac:dyDescent="0.25">
      <c r="A178" s="23">
        <v>15</v>
      </c>
      <c r="B178" s="24" t="s">
        <v>19</v>
      </c>
      <c r="C178" s="107">
        <v>2</v>
      </c>
      <c r="D178" s="108">
        <v>0</v>
      </c>
      <c r="E178" s="108">
        <v>2</v>
      </c>
      <c r="F178" s="108">
        <v>0</v>
      </c>
      <c r="G178" s="108">
        <v>1</v>
      </c>
      <c r="H178" s="108">
        <v>0</v>
      </c>
      <c r="I178" s="108">
        <v>0</v>
      </c>
      <c r="J178" s="108">
        <v>0</v>
      </c>
      <c r="K178" s="108">
        <v>1</v>
      </c>
      <c r="L178" s="108">
        <v>0</v>
      </c>
      <c r="M178" s="108">
        <v>0</v>
      </c>
      <c r="N178" s="108">
        <v>0</v>
      </c>
      <c r="O178" s="108">
        <v>3</v>
      </c>
      <c r="P178" s="108">
        <v>5</v>
      </c>
      <c r="Q178" s="108">
        <v>0</v>
      </c>
      <c r="R178" s="109">
        <v>0</v>
      </c>
      <c r="S178" s="280">
        <f t="shared" si="28"/>
        <v>14</v>
      </c>
    </row>
    <row r="179" spans="1:19" s="30" customFormat="1" ht="27.75" customHeight="1" thickBot="1" x14ac:dyDescent="0.25">
      <c r="A179" s="25"/>
      <c r="B179" s="26" t="s">
        <v>161</v>
      </c>
      <c r="C179" s="102">
        <f>SUM(C164:C178)</f>
        <v>86</v>
      </c>
      <c r="D179" s="102">
        <f t="shared" ref="D179" si="29">SUM(D164:D178)</f>
        <v>170</v>
      </c>
      <c r="E179" s="102">
        <f t="shared" ref="E179" si="30">SUM(E164:E178)</f>
        <v>132</v>
      </c>
      <c r="F179" s="102">
        <f t="shared" ref="F179" si="31">SUM(F164:F178)</f>
        <v>81</v>
      </c>
      <c r="G179" s="102">
        <f t="shared" ref="G179" si="32">SUM(G164:G178)</f>
        <v>97</v>
      </c>
      <c r="H179" s="102">
        <f t="shared" ref="H179" si="33">SUM(H164:H178)</f>
        <v>70</v>
      </c>
      <c r="I179" s="102">
        <f t="shared" ref="I179" si="34">SUM(I164:I178)</f>
        <v>115</v>
      </c>
      <c r="J179" s="102">
        <f t="shared" ref="J179" si="35">SUM(J164:J178)</f>
        <v>82</v>
      </c>
      <c r="K179" s="102">
        <f t="shared" ref="K179" si="36">SUM(K164:K178)</f>
        <v>69</v>
      </c>
      <c r="L179" s="102">
        <f t="shared" ref="L179" si="37">SUM(L164:L178)</f>
        <v>36</v>
      </c>
      <c r="M179" s="102">
        <f t="shared" ref="M179" si="38">SUM(M164:M178)</f>
        <v>43</v>
      </c>
      <c r="N179" s="102">
        <f t="shared" ref="N179" si="39">SUM(N164:N178)</f>
        <v>72</v>
      </c>
      <c r="O179" s="102">
        <f t="shared" ref="O179" si="40">SUM(O164:O178)</f>
        <v>83</v>
      </c>
      <c r="P179" s="102">
        <f t="shared" ref="P179" si="41">SUM(P164:P178)</f>
        <v>69</v>
      </c>
      <c r="Q179" s="102">
        <f t="shared" ref="Q179" si="42">SUM(Q164:Q178)</f>
        <v>23</v>
      </c>
      <c r="R179" s="102">
        <f t="shared" ref="R179" si="43">SUM(R164:R178)</f>
        <v>143</v>
      </c>
      <c r="S179" s="41">
        <f t="shared" ref="S179" si="44">SUM(S164:S178)</f>
        <v>1371</v>
      </c>
    </row>
    <row r="180" spans="1:19" s="30" customFormat="1" ht="27.75" customHeight="1" thickBot="1" x14ac:dyDescent="0.25">
      <c r="A180" s="25"/>
      <c r="B180" s="26" t="s">
        <v>141</v>
      </c>
      <c r="C180" s="102">
        <v>79</v>
      </c>
      <c r="D180" s="102">
        <v>142</v>
      </c>
      <c r="E180" s="102">
        <v>111</v>
      </c>
      <c r="F180" s="102">
        <v>80</v>
      </c>
      <c r="G180" s="102">
        <v>61</v>
      </c>
      <c r="H180" s="102">
        <v>56</v>
      </c>
      <c r="I180" s="102">
        <v>85</v>
      </c>
      <c r="J180" s="102">
        <v>72</v>
      </c>
      <c r="K180" s="102">
        <v>60</v>
      </c>
      <c r="L180" s="102">
        <v>20</v>
      </c>
      <c r="M180" s="102">
        <v>24</v>
      </c>
      <c r="N180" s="102">
        <v>37</v>
      </c>
      <c r="O180" s="102">
        <v>64</v>
      </c>
      <c r="P180" s="102">
        <v>44</v>
      </c>
      <c r="Q180" s="102">
        <v>34</v>
      </c>
      <c r="R180" s="103">
        <v>109</v>
      </c>
      <c r="S180" s="32">
        <v>1078</v>
      </c>
    </row>
    <row r="181" spans="1:19" s="30" customFormat="1" ht="27.75" customHeight="1" thickBot="1" x14ac:dyDescent="0.25">
      <c r="A181" s="25"/>
      <c r="B181" s="26" t="s">
        <v>121</v>
      </c>
      <c r="C181" s="28">
        <v>104</v>
      </c>
      <c r="D181" s="28">
        <v>123</v>
      </c>
      <c r="E181" s="28">
        <v>102</v>
      </c>
      <c r="F181" s="28">
        <v>83</v>
      </c>
      <c r="G181" s="28">
        <v>103</v>
      </c>
      <c r="H181" s="28">
        <v>72</v>
      </c>
      <c r="I181" s="28">
        <v>134</v>
      </c>
      <c r="J181" s="28">
        <v>87</v>
      </c>
      <c r="K181" s="28">
        <v>77</v>
      </c>
      <c r="L181" s="28">
        <v>54</v>
      </c>
      <c r="M181" s="28">
        <v>25</v>
      </c>
      <c r="N181" s="28">
        <v>51</v>
      </c>
      <c r="O181" s="28">
        <v>90</v>
      </c>
      <c r="P181" s="28">
        <v>65</v>
      </c>
      <c r="Q181" s="28">
        <v>29</v>
      </c>
      <c r="R181" s="32">
        <v>210</v>
      </c>
      <c r="S181" s="32">
        <v>1409</v>
      </c>
    </row>
    <row r="182" spans="1:19" s="30" customFormat="1" ht="27.75" customHeight="1" thickBot="1" x14ac:dyDescent="0.25">
      <c r="A182" s="25"/>
      <c r="B182" s="26" t="s">
        <v>24</v>
      </c>
      <c r="C182" s="28">
        <v>99</v>
      </c>
      <c r="D182" s="28">
        <v>108</v>
      </c>
      <c r="E182" s="28">
        <v>124</v>
      </c>
      <c r="F182" s="28">
        <v>108</v>
      </c>
      <c r="G182" s="28">
        <v>123</v>
      </c>
      <c r="H182" s="28">
        <v>88</v>
      </c>
      <c r="I182" s="28">
        <v>134</v>
      </c>
      <c r="J182" s="28">
        <v>108</v>
      </c>
      <c r="K182" s="28">
        <v>76</v>
      </c>
      <c r="L182" s="28">
        <v>34</v>
      </c>
      <c r="M182" s="28">
        <v>35</v>
      </c>
      <c r="N182" s="28">
        <v>58</v>
      </c>
      <c r="O182" s="28">
        <v>106</v>
      </c>
      <c r="P182" s="28">
        <v>53</v>
      </c>
      <c r="Q182" s="28">
        <v>30</v>
      </c>
      <c r="R182" s="32">
        <v>217</v>
      </c>
      <c r="S182" s="32">
        <v>1501</v>
      </c>
    </row>
    <row r="183" spans="1:19" x14ac:dyDescent="0.2">
      <c r="A183" s="33" t="s">
        <v>22</v>
      </c>
      <c r="C183" s="20"/>
      <c r="D183" s="20"/>
      <c r="E183" s="20"/>
      <c r="F183" s="20"/>
      <c r="G183" s="4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 x14ac:dyDescent="0.2">
      <c r="C184" s="20"/>
      <c r="D184" s="20"/>
      <c r="E184" s="20"/>
      <c r="F184" s="20"/>
      <c r="G184" s="4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ht="13.5" thickBot="1" x14ac:dyDescent="0.25">
      <c r="A185" s="5" t="s">
        <v>58</v>
      </c>
      <c r="C185" s="20"/>
      <c r="D185" s="20"/>
      <c r="E185" s="20"/>
      <c r="F185" s="20"/>
      <c r="G185" s="4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 s="6" customFormat="1" ht="26.25" customHeight="1" thickBot="1" x14ac:dyDescent="0.25">
      <c r="A186" s="314"/>
      <c r="B186" s="314"/>
      <c r="C186" s="315" t="s">
        <v>59</v>
      </c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</row>
    <row r="187" spans="1:19" s="6" customFormat="1" ht="26.25" customHeight="1" thickBot="1" x14ac:dyDescent="0.25">
      <c r="A187" s="314"/>
      <c r="B187" s="314"/>
      <c r="C187" s="315" t="s">
        <v>124</v>
      </c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</row>
    <row r="188" spans="1:19" s="6" customFormat="1" ht="68.25" customHeight="1" thickBot="1" x14ac:dyDescent="0.25">
      <c r="A188" s="10" t="s">
        <v>3</v>
      </c>
      <c r="B188" s="11" t="s">
        <v>4</v>
      </c>
      <c r="C188" s="16" t="s">
        <v>33</v>
      </c>
      <c r="D188" s="16" t="s">
        <v>34</v>
      </c>
      <c r="E188" s="16" t="s">
        <v>35</v>
      </c>
      <c r="F188" s="16" t="s">
        <v>36</v>
      </c>
      <c r="G188" s="16" t="s">
        <v>37</v>
      </c>
      <c r="H188" s="16" t="s">
        <v>38</v>
      </c>
      <c r="I188" s="16" t="s">
        <v>39</v>
      </c>
      <c r="J188" s="16" t="s">
        <v>40</v>
      </c>
      <c r="K188" s="16" t="s">
        <v>41</v>
      </c>
      <c r="L188" s="16" t="s">
        <v>42</v>
      </c>
      <c r="M188" s="16" t="s">
        <v>43</v>
      </c>
      <c r="N188" s="16" t="s">
        <v>44</v>
      </c>
      <c r="O188" s="16" t="s">
        <v>45</v>
      </c>
      <c r="P188" s="16" t="s">
        <v>46</v>
      </c>
      <c r="Q188" s="16" t="s">
        <v>47</v>
      </c>
      <c r="R188" s="43" t="s">
        <v>48</v>
      </c>
      <c r="S188" s="43" t="s">
        <v>2</v>
      </c>
    </row>
    <row r="189" spans="1:19" ht="15" customHeight="1" x14ac:dyDescent="0.2">
      <c r="A189" s="18">
        <v>1</v>
      </c>
      <c r="B189" s="19" t="s">
        <v>5</v>
      </c>
      <c r="C189" s="104">
        <v>0</v>
      </c>
      <c r="D189" s="105">
        <v>39</v>
      </c>
      <c r="E189" s="105">
        <v>17</v>
      </c>
      <c r="F189" s="105">
        <v>6</v>
      </c>
      <c r="G189" s="105">
        <v>1</v>
      </c>
      <c r="H189" s="105">
        <v>1</v>
      </c>
      <c r="I189" s="105">
        <v>2</v>
      </c>
      <c r="J189" s="105">
        <v>4</v>
      </c>
      <c r="K189" s="105">
        <v>13</v>
      </c>
      <c r="L189" s="105">
        <v>5</v>
      </c>
      <c r="M189" s="105">
        <v>7</v>
      </c>
      <c r="N189" s="105">
        <v>22</v>
      </c>
      <c r="O189" s="105">
        <v>15</v>
      </c>
      <c r="P189" s="105">
        <v>9</v>
      </c>
      <c r="Q189" s="105">
        <v>7</v>
      </c>
      <c r="R189" s="106">
        <v>11</v>
      </c>
      <c r="S189" s="278">
        <f>SUM(C189:R189)</f>
        <v>159</v>
      </c>
    </row>
    <row r="190" spans="1:19" ht="12.75" customHeight="1" x14ac:dyDescent="0.2">
      <c r="A190" s="21">
        <v>2</v>
      </c>
      <c r="B190" s="22" t="s">
        <v>6</v>
      </c>
      <c r="C190" s="98">
        <v>24</v>
      </c>
      <c r="D190" s="95">
        <v>0</v>
      </c>
      <c r="E190" s="95">
        <v>20</v>
      </c>
      <c r="F190" s="95">
        <v>12</v>
      </c>
      <c r="G190" s="95">
        <v>4</v>
      </c>
      <c r="H190" s="95">
        <v>1</v>
      </c>
      <c r="I190" s="95">
        <v>1</v>
      </c>
      <c r="J190" s="95">
        <v>5</v>
      </c>
      <c r="K190" s="95">
        <v>14</v>
      </c>
      <c r="L190" s="95">
        <v>0</v>
      </c>
      <c r="M190" s="95">
        <v>2</v>
      </c>
      <c r="N190" s="95">
        <v>6</v>
      </c>
      <c r="O190" s="95">
        <v>5</v>
      </c>
      <c r="P190" s="95">
        <v>2</v>
      </c>
      <c r="Q190" s="95">
        <v>1</v>
      </c>
      <c r="R190" s="99">
        <v>0</v>
      </c>
      <c r="S190" s="279">
        <f>SUM(C190:R190)</f>
        <v>97</v>
      </c>
    </row>
    <row r="191" spans="1:19" x14ac:dyDescent="0.2">
      <c r="A191" s="21">
        <v>3</v>
      </c>
      <c r="B191" s="22" t="s">
        <v>7</v>
      </c>
      <c r="C191" s="98">
        <v>3</v>
      </c>
      <c r="D191" s="95">
        <v>19</v>
      </c>
      <c r="E191" s="95">
        <v>0</v>
      </c>
      <c r="F191" s="95">
        <v>0</v>
      </c>
      <c r="G191" s="95">
        <v>0</v>
      </c>
      <c r="H191" s="95">
        <v>1</v>
      </c>
      <c r="I191" s="95">
        <v>0</v>
      </c>
      <c r="J191" s="95">
        <v>14</v>
      </c>
      <c r="K191" s="95">
        <v>11</v>
      </c>
      <c r="L191" s="95">
        <v>0</v>
      </c>
      <c r="M191" s="95">
        <v>3</v>
      </c>
      <c r="N191" s="95">
        <v>2</v>
      </c>
      <c r="O191" s="95">
        <v>4</v>
      </c>
      <c r="P191" s="95">
        <v>3</v>
      </c>
      <c r="Q191" s="95">
        <v>0</v>
      </c>
      <c r="R191" s="99">
        <v>5</v>
      </c>
      <c r="S191" s="279">
        <f t="shared" ref="S191:S203" si="45">SUM(C191:R191)</f>
        <v>65</v>
      </c>
    </row>
    <row r="192" spans="1:19" x14ac:dyDescent="0.2">
      <c r="A192" s="21">
        <v>4</v>
      </c>
      <c r="B192" s="22" t="s">
        <v>8</v>
      </c>
      <c r="C192" s="98">
        <v>18</v>
      </c>
      <c r="D192" s="95">
        <v>21</v>
      </c>
      <c r="E192" s="95">
        <v>40</v>
      </c>
      <c r="F192" s="95">
        <v>0</v>
      </c>
      <c r="G192" s="95">
        <v>40</v>
      </c>
      <c r="H192" s="95">
        <v>13</v>
      </c>
      <c r="I192" s="95">
        <v>20</v>
      </c>
      <c r="J192" s="95">
        <v>82</v>
      </c>
      <c r="K192" s="95">
        <v>21</v>
      </c>
      <c r="L192" s="95">
        <v>12</v>
      </c>
      <c r="M192" s="95">
        <v>7</v>
      </c>
      <c r="N192" s="95">
        <v>10</v>
      </c>
      <c r="O192" s="95">
        <v>16</v>
      </c>
      <c r="P192" s="95">
        <v>13</v>
      </c>
      <c r="Q192" s="95">
        <v>3</v>
      </c>
      <c r="R192" s="99">
        <v>31</v>
      </c>
      <c r="S192" s="279">
        <f t="shared" si="45"/>
        <v>347</v>
      </c>
    </row>
    <row r="193" spans="1:21" x14ac:dyDescent="0.2">
      <c r="A193" s="21">
        <v>5</v>
      </c>
      <c r="B193" s="22" t="s">
        <v>9</v>
      </c>
      <c r="C193" s="98">
        <v>21</v>
      </c>
      <c r="D193" s="95">
        <v>23</v>
      </c>
      <c r="E193" s="95">
        <v>8</v>
      </c>
      <c r="F193" s="95">
        <v>44</v>
      </c>
      <c r="G193" s="95">
        <v>0</v>
      </c>
      <c r="H193" s="95">
        <v>53</v>
      </c>
      <c r="I193" s="95">
        <v>41</v>
      </c>
      <c r="J193" s="95">
        <v>13</v>
      </c>
      <c r="K193" s="95">
        <v>7</v>
      </c>
      <c r="L193" s="95">
        <v>3</v>
      </c>
      <c r="M193" s="95">
        <v>4</v>
      </c>
      <c r="N193" s="95">
        <v>19</v>
      </c>
      <c r="O193" s="95">
        <v>9</v>
      </c>
      <c r="P193" s="95">
        <v>9</v>
      </c>
      <c r="Q193" s="95">
        <v>6</v>
      </c>
      <c r="R193" s="99">
        <v>45</v>
      </c>
      <c r="S193" s="279">
        <f t="shared" si="45"/>
        <v>305</v>
      </c>
    </row>
    <row r="194" spans="1:21" ht="20.25" customHeight="1" x14ac:dyDescent="0.2">
      <c r="A194" s="21">
        <v>6</v>
      </c>
      <c r="B194" s="22" t="s">
        <v>10</v>
      </c>
      <c r="C194" s="98">
        <v>4</v>
      </c>
      <c r="D194" s="95">
        <v>0</v>
      </c>
      <c r="E194" s="95">
        <v>3</v>
      </c>
      <c r="F194" s="95">
        <v>3</v>
      </c>
      <c r="G194" s="95">
        <v>15</v>
      </c>
      <c r="H194" s="95">
        <v>0</v>
      </c>
      <c r="I194" s="95">
        <v>15</v>
      </c>
      <c r="J194" s="95">
        <v>4</v>
      </c>
      <c r="K194" s="95">
        <v>2</v>
      </c>
      <c r="L194" s="95">
        <v>0</v>
      </c>
      <c r="M194" s="95">
        <v>0</v>
      </c>
      <c r="N194" s="95">
        <v>1</v>
      </c>
      <c r="O194" s="95">
        <v>2</v>
      </c>
      <c r="P194" s="95">
        <v>3</v>
      </c>
      <c r="Q194" s="95">
        <v>0</v>
      </c>
      <c r="R194" s="99">
        <v>42</v>
      </c>
      <c r="S194" s="279">
        <f t="shared" si="45"/>
        <v>94</v>
      </c>
    </row>
    <row r="195" spans="1:21" x14ac:dyDescent="0.2">
      <c r="A195" s="21">
        <v>7</v>
      </c>
      <c r="B195" s="22" t="s">
        <v>11</v>
      </c>
      <c r="C195" s="98">
        <v>6</v>
      </c>
      <c r="D195" s="95">
        <v>5</v>
      </c>
      <c r="E195" s="95">
        <v>5</v>
      </c>
      <c r="F195" s="95">
        <v>19</v>
      </c>
      <c r="G195" s="95">
        <v>24</v>
      </c>
      <c r="H195" s="95">
        <v>41</v>
      </c>
      <c r="I195" s="95">
        <v>0</v>
      </c>
      <c r="J195" s="95">
        <v>20</v>
      </c>
      <c r="K195" s="95">
        <v>8</v>
      </c>
      <c r="L195" s="95">
        <v>4</v>
      </c>
      <c r="M195" s="95">
        <v>2</v>
      </c>
      <c r="N195" s="95">
        <v>4</v>
      </c>
      <c r="O195" s="95">
        <v>3</v>
      </c>
      <c r="P195" s="95">
        <v>3</v>
      </c>
      <c r="Q195" s="95">
        <v>4</v>
      </c>
      <c r="R195" s="99">
        <v>16</v>
      </c>
      <c r="S195" s="279">
        <f t="shared" si="45"/>
        <v>164</v>
      </c>
    </row>
    <row r="196" spans="1:21" x14ac:dyDescent="0.2">
      <c r="A196" s="21">
        <v>8</v>
      </c>
      <c r="B196" s="22" t="s">
        <v>12</v>
      </c>
      <c r="C196" s="98">
        <v>32</v>
      </c>
      <c r="D196" s="95">
        <v>29</v>
      </c>
      <c r="E196" s="95">
        <v>41</v>
      </c>
      <c r="F196" s="95">
        <v>30</v>
      </c>
      <c r="G196" s="95">
        <v>26</v>
      </c>
      <c r="H196" s="95">
        <v>14</v>
      </c>
      <c r="I196" s="95">
        <v>86</v>
      </c>
      <c r="J196" s="95">
        <v>0</v>
      </c>
      <c r="K196" s="95">
        <v>23</v>
      </c>
      <c r="L196" s="95">
        <v>6</v>
      </c>
      <c r="M196" s="95">
        <v>8</v>
      </c>
      <c r="N196" s="95">
        <v>4</v>
      </c>
      <c r="O196" s="95">
        <v>16</v>
      </c>
      <c r="P196" s="95">
        <v>13</v>
      </c>
      <c r="Q196" s="95">
        <v>5</v>
      </c>
      <c r="R196" s="99">
        <v>33</v>
      </c>
      <c r="S196" s="279">
        <f t="shared" si="45"/>
        <v>366</v>
      </c>
    </row>
    <row r="197" spans="1:21" x14ac:dyDescent="0.2">
      <c r="A197" s="21">
        <v>9</v>
      </c>
      <c r="B197" s="22" t="s">
        <v>13</v>
      </c>
      <c r="C197" s="98">
        <v>1</v>
      </c>
      <c r="D197" s="95">
        <v>4</v>
      </c>
      <c r="E197" s="95">
        <v>1</v>
      </c>
      <c r="F197" s="95">
        <v>1</v>
      </c>
      <c r="G197" s="95">
        <v>0</v>
      </c>
      <c r="H197" s="95">
        <v>1</v>
      </c>
      <c r="I197" s="95">
        <v>0</v>
      </c>
      <c r="J197" s="95">
        <v>5</v>
      </c>
      <c r="K197" s="95">
        <v>0</v>
      </c>
      <c r="L197" s="95">
        <v>10</v>
      </c>
      <c r="M197" s="95">
        <v>1</v>
      </c>
      <c r="N197" s="95">
        <v>3</v>
      </c>
      <c r="O197" s="95">
        <v>2</v>
      </c>
      <c r="P197" s="95">
        <v>0</v>
      </c>
      <c r="Q197" s="95">
        <v>0</v>
      </c>
      <c r="R197" s="99">
        <v>2</v>
      </c>
      <c r="S197" s="279">
        <f t="shared" si="45"/>
        <v>31</v>
      </c>
    </row>
    <row r="198" spans="1:21" x14ac:dyDescent="0.2">
      <c r="A198" s="21">
        <v>10</v>
      </c>
      <c r="B198" s="22" t="s">
        <v>14</v>
      </c>
      <c r="C198" s="98">
        <v>0</v>
      </c>
      <c r="D198" s="95">
        <v>0</v>
      </c>
      <c r="E198" s="95">
        <v>0</v>
      </c>
      <c r="F198" s="95">
        <v>0</v>
      </c>
      <c r="G198" s="95">
        <v>0</v>
      </c>
      <c r="H198" s="95">
        <v>0</v>
      </c>
      <c r="I198" s="95">
        <v>0</v>
      </c>
      <c r="J198" s="95">
        <v>0</v>
      </c>
      <c r="K198" s="95">
        <v>0</v>
      </c>
      <c r="L198" s="95">
        <v>0</v>
      </c>
      <c r="M198" s="95">
        <v>0</v>
      </c>
      <c r="N198" s="95">
        <v>0</v>
      </c>
      <c r="O198" s="95">
        <v>0</v>
      </c>
      <c r="P198" s="95">
        <v>0</v>
      </c>
      <c r="Q198" s="95">
        <v>0</v>
      </c>
      <c r="R198" s="99">
        <v>0</v>
      </c>
      <c r="S198" s="279">
        <f t="shared" si="45"/>
        <v>0</v>
      </c>
    </row>
    <row r="199" spans="1:21" ht="20.25" customHeight="1" x14ac:dyDescent="0.2">
      <c r="A199" s="21">
        <v>11</v>
      </c>
      <c r="B199" s="22" t="s">
        <v>15</v>
      </c>
      <c r="C199" s="98">
        <v>0</v>
      </c>
      <c r="D199" s="95">
        <v>0</v>
      </c>
      <c r="E199" s="95">
        <v>0</v>
      </c>
      <c r="F199" s="95">
        <v>1</v>
      </c>
      <c r="G199" s="95">
        <v>0</v>
      </c>
      <c r="H199" s="95">
        <v>0</v>
      </c>
      <c r="I199" s="95">
        <v>0</v>
      </c>
      <c r="J199" s="95">
        <v>0</v>
      </c>
      <c r="K199" s="95">
        <v>0</v>
      </c>
      <c r="L199" s="95">
        <v>2</v>
      </c>
      <c r="M199" s="95">
        <v>0</v>
      </c>
      <c r="N199" s="95">
        <v>8</v>
      </c>
      <c r="O199" s="95">
        <v>0</v>
      </c>
      <c r="P199" s="95">
        <v>0</v>
      </c>
      <c r="Q199" s="95">
        <v>0</v>
      </c>
      <c r="R199" s="99">
        <v>4</v>
      </c>
      <c r="S199" s="279">
        <f t="shared" si="45"/>
        <v>15</v>
      </c>
    </row>
    <row r="200" spans="1:21" x14ac:dyDescent="0.2">
      <c r="A200" s="21">
        <v>12</v>
      </c>
      <c r="B200" s="22" t="s">
        <v>16</v>
      </c>
      <c r="C200" s="98">
        <v>2</v>
      </c>
      <c r="D200" s="95">
        <v>2</v>
      </c>
      <c r="E200" s="95">
        <v>1</v>
      </c>
      <c r="F200" s="95">
        <v>0</v>
      </c>
      <c r="G200" s="95">
        <v>1</v>
      </c>
      <c r="H200" s="95">
        <v>0</v>
      </c>
      <c r="I200" s="95">
        <v>0</v>
      </c>
      <c r="J200" s="95">
        <v>0</v>
      </c>
      <c r="K200" s="95">
        <v>2</v>
      </c>
      <c r="L200" s="95">
        <v>6</v>
      </c>
      <c r="M200" s="95">
        <v>19</v>
      </c>
      <c r="N200" s="95">
        <v>0</v>
      </c>
      <c r="O200" s="95">
        <v>23</v>
      </c>
      <c r="P200" s="95">
        <v>3</v>
      </c>
      <c r="Q200" s="95">
        <v>0</v>
      </c>
      <c r="R200" s="99">
        <v>12</v>
      </c>
      <c r="S200" s="279">
        <f t="shared" si="45"/>
        <v>71</v>
      </c>
    </row>
    <row r="201" spans="1:21" x14ac:dyDescent="0.2">
      <c r="A201" s="21">
        <v>13</v>
      </c>
      <c r="B201" s="22" t="s">
        <v>17</v>
      </c>
      <c r="C201" s="98">
        <v>1</v>
      </c>
      <c r="D201" s="95">
        <v>3</v>
      </c>
      <c r="E201" s="95">
        <v>0</v>
      </c>
      <c r="F201" s="95">
        <v>1</v>
      </c>
      <c r="G201" s="95">
        <v>0</v>
      </c>
      <c r="H201" s="95">
        <v>0</v>
      </c>
      <c r="I201" s="95">
        <v>0</v>
      </c>
      <c r="J201" s="95">
        <v>1</v>
      </c>
      <c r="K201" s="95">
        <v>1</v>
      </c>
      <c r="L201" s="95">
        <v>0</v>
      </c>
      <c r="M201" s="95">
        <v>0</v>
      </c>
      <c r="N201" s="95">
        <v>4</v>
      </c>
      <c r="O201" s="95">
        <v>0</v>
      </c>
      <c r="P201" s="95">
        <v>9</v>
      </c>
      <c r="Q201" s="95">
        <v>4</v>
      </c>
      <c r="R201" s="99">
        <v>1</v>
      </c>
      <c r="S201" s="279">
        <f t="shared" si="45"/>
        <v>25</v>
      </c>
    </row>
    <row r="202" spans="1:21" x14ac:dyDescent="0.2">
      <c r="A202" s="21">
        <v>14</v>
      </c>
      <c r="B202" s="22" t="s">
        <v>18</v>
      </c>
      <c r="C202" s="98">
        <v>10</v>
      </c>
      <c r="D202" s="95">
        <v>2</v>
      </c>
      <c r="E202" s="95">
        <v>2</v>
      </c>
      <c r="F202" s="95">
        <v>3</v>
      </c>
      <c r="G202" s="95">
        <v>3</v>
      </c>
      <c r="H202" s="95">
        <v>1</v>
      </c>
      <c r="I202" s="95">
        <v>4</v>
      </c>
      <c r="J202" s="95">
        <v>0</v>
      </c>
      <c r="K202" s="95">
        <v>0</v>
      </c>
      <c r="L202" s="95">
        <v>0</v>
      </c>
      <c r="M202" s="95">
        <v>0</v>
      </c>
      <c r="N202" s="95">
        <v>2</v>
      </c>
      <c r="O202" s="95">
        <v>31</v>
      </c>
      <c r="P202" s="95">
        <v>0</v>
      </c>
      <c r="Q202" s="95">
        <v>24</v>
      </c>
      <c r="R202" s="99">
        <v>10</v>
      </c>
      <c r="S202" s="279">
        <f t="shared" si="45"/>
        <v>92</v>
      </c>
    </row>
    <row r="203" spans="1:21" ht="12.75" thickBot="1" x14ac:dyDescent="0.25">
      <c r="A203" s="23">
        <v>15</v>
      </c>
      <c r="B203" s="24" t="s">
        <v>19</v>
      </c>
      <c r="C203" s="107">
        <v>0</v>
      </c>
      <c r="D203" s="108">
        <v>0</v>
      </c>
      <c r="E203" s="108">
        <v>0</v>
      </c>
      <c r="F203" s="108">
        <v>0</v>
      </c>
      <c r="G203" s="108">
        <v>0</v>
      </c>
      <c r="H203" s="108">
        <v>0</v>
      </c>
      <c r="I203" s="108">
        <v>0</v>
      </c>
      <c r="J203" s="108">
        <v>0</v>
      </c>
      <c r="K203" s="108">
        <v>1</v>
      </c>
      <c r="L203" s="108">
        <v>0</v>
      </c>
      <c r="M203" s="108">
        <v>0</v>
      </c>
      <c r="N203" s="108">
        <v>1</v>
      </c>
      <c r="O203" s="108">
        <v>0</v>
      </c>
      <c r="P203" s="108">
        <v>5</v>
      </c>
      <c r="Q203" s="108">
        <v>0</v>
      </c>
      <c r="R203" s="109">
        <v>0</v>
      </c>
      <c r="S203" s="280">
        <f t="shared" si="45"/>
        <v>7</v>
      </c>
    </row>
    <row r="204" spans="1:21" s="30" customFormat="1" ht="27.75" customHeight="1" thickBot="1" x14ac:dyDescent="0.25">
      <c r="A204" s="25"/>
      <c r="B204" s="26" t="s">
        <v>161</v>
      </c>
      <c r="C204" s="102">
        <f>SUM(C189:C203)</f>
        <v>122</v>
      </c>
      <c r="D204" s="102">
        <f t="shared" ref="D204" si="46">SUM(D189:D203)</f>
        <v>147</v>
      </c>
      <c r="E204" s="102">
        <f t="shared" ref="E204" si="47">SUM(E189:E203)</f>
        <v>138</v>
      </c>
      <c r="F204" s="102">
        <f t="shared" ref="F204" si="48">SUM(F189:F203)</f>
        <v>120</v>
      </c>
      <c r="G204" s="102">
        <f t="shared" ref="G204" si="49">SUM(G189:G203)</f>
        <v>114</v>
      </c>
      <c r="H204" s="102">
        <f t="shared" ref="H204" si="50">SUM(H189:H203)</f>
        <v>126</v>
      </c>
      <c r="I204" s="102">
        <f t="shared" ref="I204" si="51">SUM(I189:I203)</f>
        <v>169</v>
      </c>
      <c r="J204" s="102">
        <f t="shared" ref="J204" si="52">SUM(J189:J203)</f>
        <v>148</v>
      </c>
      <c r="K204" s="102">
        <f t="shared" ref="K204" si="53">SUM(K189:K203)</f>
        <v>103</v>
      </c>
      <c r="L204" s="102">
        <f t="shared" ref="L204" si="54">SUM(L189:L203)</f>
        <v>48</v>
      </c>
      <c r="M204" s="102">
        <f t="shared" ref="M204" si="55">SUM(M189:M203)</f>
        <v>53</v>
      </c>
      <c r="N204" s="102">
        <f t="shared" ref="N204" si="56">SUM(N189:N203)</f>
        <v>86</v>
      </c>
      <c r="O204" s="102">
        <f t="shared" ref="O204" si="57">SUM(O189:O203)</f>
        <v>126</v>
      </c>
      <c r="P204" s="102">
        <f t="shared" ref="P204" si="58">SUM(P189:P203)</f>
        <v>72</v>
      </c>
      <c r="Q204" s="102">
        <f t="shared" ref="Q204" si="59">SUM(Q189:Q203)</f>
        <v>54</v>
      </c>
      <c r="R204" s="102">
        <f t="shared" ref="R204" si="60">SUM(R189:R203)</f>
        <v>212</v>
      </c>
      <c r="S204" s="41">
        <f t="shared" ref="S204" si="61">SUM(S189:S203)</f>
        <v>1838</v>
      </c>
    </row>
    <row r="205" spans="1:21" s="30" customFormat="1" ht="27.75" customHeight="1" thickBot="1" x14ac:dyDescent="0.25">
      <c r="A205" s="25"/>
      <c r="B205" s="26" t="s">
        <v>141</v>
      </c>
      <c r="C205" s="102">
        <v>107</v>
      </c>
      <c r="D205" s="102">
        <v>103</v>
      </c>
      <c r="E205" s="102">
        <v>109</v>
      </c>
      <c r="F205" s="102">
        <v>118</v>
      </c>
      <c r="G205" s="102">
        <v>76</v>
      </c>
      <c r="H205" s="102">
        <v>117</v>
      </c>
      <c r="I205" s="102">
        <v>149</v>
      </c>
      <c r="J205" s="102">
        <v>145</v>
      </c>
      <c r="K205" s="102">
        <v>87</v>
      </c>
      <c r="L205" s="102">
        <v>46</v>
      </c>
      <c r="M205" s="102">
        <v>32</v>
      </c>
      <c r="N205" s="102">
        <v>72</v>
      </c>
      <c r="O205" s="102">
        <v>111</v>
      </c>
      <c r="P205" s="102">
        <v>47</v>
      </c>
      <c r="Q205" s="102">
        <v>50</v>
      </c>
      <c r="R205" s="103">
        <v>154</v>
      </c>
      <c r="S205" s="32">
        <v>1523</v>
      </c>
    </row>
    <row r="206" spans="1:21" s="30" customFormat="1" ht="27.75" customHeight="1" thickBot="1" x14ac:dyDescent="0.25">
      <c r="A206" s="25"/>
      <c r="B206" s="26" t="s">
        <v>121</v>
      </c>
      <c r="C206" s="28">
        <v>110</v>
      </c>
      <c r="D206" s="28">
        <v>95</v>
      </c>
      <c r="E206" s="28">
        <v>97</v>
      </c>
      <c r="F206" s="28">
        <v>117</v>
      </c>
      <c r="G206" s="28">
        <v>106</v>
      </c>
      <c r="H206" s="28">
        <v>117</v>
      </c>
      <c r="I206" s="28">
        <v>180</v>
      </c>
      <c r="J206" s="28">
        <v>130</v>
      </c>
      <c r="K206" s="28">
        <v>87</v>
      </c>
      <c r="L206" s="28">
        <v>32</v>
      </c>
      <c r="M206" s="28">
        <v>37</v>
      </c>
      <c r="N206" s="28">
        <v>70</v>
      </c>
      <c r="O206" s="28">
        <v>115</v>
      </c>
      <c r="P206" s="28">
        <v>75</v>
      </c>
      <c r="Q206" s="28">
        <v>52</v>
      </c>
      <c r="R206" s="32">
        <v>274</v>
      </c>
      <c r="S206" s="32">
        <v>1694</v>
      </c>
    </row>
    <row r="207" spans="1:21" s="30" customFormat="1" ht="27.75" customHeight="1" thickBot="1" x14ac:dyDescent="0.25">
      <c r="A207" s="25"/>
      <c r="B207" s="26" t="s">
        <v>24</v>
      </c>
      <c r="C207" s="28">
        <v>86</v>
      </c>
      <c r="D207" s="28">
        <v>117</v>
      </c>
      <c r="E207" s="28">
        <v>121</v>
      </c>
      <c r="F207" s="28">
        <v>85</v>
      </c>
      <c r="G207" s="28">
        <v>86</v>
      </c>
      <c r="H207" s="28">
        <v>130</v>
      </c>
      <c r="I207" s="28">
        <v>201</v>
      </c>
      <c r="J207" s="28">
        <v>163</v>
      </c>
      <c r="K207" s="28">
        <v>84</v>
      </c>
      <c r="L207" s="28">
        <v>36</v>
      </c>
      <c r="M207" s="28">
        <v>37</v>
      </c>
      <c r="N207" s="28">
        <v>85</v>
      </c>
      <c r="O207" s="28">
        <v>115</v>
      </c>
      <c r="P207" s="28">
        <v>71</v>
      </c>
      <c r="Q207" s="28">
        <v>59</v>
      </c>
      <c r="R207" s="32">
        <v>242</v>
      </c>
      <c r="S207" s="32">
        <v>1718</v>
      </c>
      <c r="U207" s="30" t="s">
        <v>120</v>
      </c>
    </row>
    <row r="208" spans="1:21" x14ac:dyDescent="0.2">
      <c r="A208" s="33" t="s">
        <v>22</v>
      </c>
      <c r="C208" s="20"/>
      <c r="D208" s="20"/>
      <c r="E208" s="20"/>
      <c r="F208" s="20"/>
      <c r="G208" s="4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 x14ac:dyDescent="0.2">
      <c r="C209" s="20"/>
      <c r="D209" s="20"/>
      <c r="E209" s="20"/>
      <c r="F209" s="20"/>
      <c r="G209" s="4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 x14ac:dyDescent="0.2">
      <c r="C210" s="20"/>
      <c r="D210" s="20"/>
      <c r="E210" s="20"/>
      <c r="F210" s="20"/>
      <c r="G210" s="4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 ht="13.5" thickBot="1" x14ac:dyDescent="0.25">
      <c r="A211" s="5" t="s">
        <v>60</v>
      </c>
      <c r="C211" s="20"/>
      <c r="D211" s="20"/>
      <c r="E211" s="20"/>
      <c r="F211" s="20"/>
      <c r="G211" s="4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 s="6" customFormat="1" ht="26.25" customHeight="1" thickBot="1" x14ac:dyDescent="0.25">
      <c r="A212" s="314"/>
      <c r="B212" s="314"/>
      <c r="C212" s="315" t="s">
        <v>59</v>
      </c>
      <c r="D212" s="315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/>
    </row>
    <row r="213" spans="1:19" s="6" customFormat="1" ht="26.25" customHeight="1" thickBot="1" x14ac:dyDescent="0.25">
      <c r="A213" s="314"/>
      <c r="B213" s="314"/>
      <c r="C213" s="315" t="s">
        <v>125</v>
      </c>
      <c r="D213" s="315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/>
    </row>
    <row r="214" spans="1:19" s="6" customFormat="1" ht="68.25" customHeight="1" thickBot="1" x14ac:dyDescent="0.25">
      <c r="A214" s="10" t="s">
        <v>3</v>
      </c>
      <c r="B214" s="11" t="s">
        <v>4</v>
      </c>
      <c r="C214" s="16" t="s">
        <v>33</v>
      </c>
      <c r="D214" s="16" t="s">
        <v>34</v>
      </c>
      <c r="E214" s="16" t="s">
        <v>35</v>
      </c>
      <c r="F214" s="16" t="s">
        <v>36</v>
      </c>
      <c r="G214" s="16" t="s">
        <v>37</v>
      </c>
      <c r="H214" s="16" t="s">
        <v>38</v>
      </c>
      <c r="I214" s="16" t="s">
        <v>39</v>
      </c>
      <c r="J214" s="16" t="s">
        <v>40</v>
      </c>
      <c r="K214" s="16" t="s">
        <v>41</v>
      </c>
      <c r="L214" s="16" t="s">
        <v>42</v>
      </c>
      <c r="M214" s="16" t="s">
        <v>43</v>
      </c>
      <c r="N214" s="16" t="s">
        <v>44</v>
      </c>
      <c r="O214" s="16" t="s">
        <v>45</v>
      </c>
      <c r="P214" s="16" t="s">
        <v>46</v>
      </c>
      <c r="Q214" s="16" t="s">
        <v>47</v>
      </c>
      <c r="R214" s="43" t="s">
        <v>48</v>
      </c>
      <c r="S214" s="43" t="s">
        <v>2</v>
      </c>
    </row>
    <row r="215" spans="1:19" ht="15" customHeight="1" x14ac:dyDescent="0.2">
      <c r="A215" s="18">
        <v>1</v>
      </c>
      <c r="B215" s="19" t="s">
        <v>5</v>
      </c>
      <c r="C215" s="104">
        <v>0</v>
      </c>
      <c r="D215" s="105">
        <v>0</v>
      </c>
      <c r="E215" s="105">
        <v>0</v>
      </c>
      <c r="F215" s="105">
        <v>0</v>
      </c>
      <c r="G215" s="105">
        <v>0</v>
      </c>
      <c r="H215" s="105">
        <v>0</v>
      </c>
      <c r="I215" s="105">
        <v>0</v>
      </c>
      <c r="J215" s="105">
        <v>0</v>
      </c>
      <c r="K215" s="105">
        <v>0</v>
      </c>
      <c r="L215" s="105">
        <v>0</v>
      </c>
      <c r="M215" s="105">
        <v>0</v>
      </c>
      <c r="N215" s="105">
        <v>0</v>
      </c>
      <c r="O215" s="105">
        <v>0</v>
      </c>
      <c r="P215" s="105">
        <v>0</v>
      </c>
      <c r="Q215" s="105">
        <v>0</v>
      </c>
      <c r="R215" s="106">
        <v>0</v>
      </c>
      <c r="S215" s="278">
        <f>SUM(C215:R215)</f>
        <v>0</v>
      </c>
    </row>
    <row r="216" spans="1:19" ht="12.75" customHeight="1" x14ac:dyDescent="0.2">
      <c r="A216" s="21">
        <v>2</v>
      </c>
      <c r="B216" s="22" t="s">
        <v>6</v>
      </c>
      <c r="C216" s="98">
        <v>0</v>
      </c>
      <c r="D216" s="95">
        <v>0</v>
      </c>
      <c r="E216" s="95">
        <v>0</v>
      </c>
      <c r="F216" s="95">
        <v>0</v>
      </c>
      <c r="G216" s="95">
        <v>1</v>
      </c>
      <c r="H216" s="95">
        <v>0</v>
      </c>
      <c r="I216" s="95">
        <v>0</v>
      </c>
      <c r="J216" s="95">
        <v>0</v>
      </c>
      <c r="K216" s="95">
        <v>0</v>
      </c>
      <c r="L216" s="95">
        <v>0</v>
      </c>
      <c r="M216" s="95">
        <v>0</v>
      </c>
      <c r="N216" s="95">
        <v>0</v>
      </c>
      <c r="O216" s="95">
        <v>0</v>
      </c>
      <c r="P216" s="95">
        <v>0</v>
      </c>
      <c r="Q216" s="95">
        <v>0</v>
      </c>
      <c r="R216" s="99">
        <v>0</v>
      </c>
      <c r="S216" s="279">
        <f>SUM(C216:R216)</f>
        <v>1</v>
      </c>
    </row>
    <row r="217" spans="1:19" x14ac:dyDescent="0.2">
      <c r="A217" s="21">
        <v>3</v>
      </c>
      <c r="B217" s="22" t="s">
        <v>7</v>
      </c>
      <c r="C217" s="98">
        <v>0</v>
      </c>
      <c r="D217" s="95">
        <v>0</v>
      </c>
      <c r="E217" s="95">
        <v>0</v>
      </c>
      <c r="F217" s="95">
        <v>0</v>
      </c>
      <c r="G217" s="95">
        <v>0</v>
      </c>
      <c r="H217" s="95">
        <v>0</v>
      </c>
      <c r="I217" s="95">
        <v>0</v>
      </c>
      <c r="J217" s="95">
        <v>0</v>
      </c>
      <c r="K217" s="95">
        <v>0</v>
      </c>
      <c r="L217" s="95">
        <v>0</v>
      </c>
      <c r="M217" s="95">
        <v>0</v>
      </c>
      <c r="N217" s="95">
        <v>0</v>
      </c>
      <c r="O217" s="95">
        <v>0</v>
      </c>
      <c r="P217" s="95">
        <v>0</v>
      </c>
      <c r="Q217" s="95">
        <v>0</v>
      </c>
      <c r="R217" s="99">
        <v>0</v>
      </c>
      <c r="S217" s="279">
        <f t="shared" ref="S217:S229" si="62">SUM(C217:R217)</f>
        <v>0</v>
      </c>
    </row>
    <row r="218" spans="1:19" x14ac:dyDescent="0.2">
      <c r="A218" s="21">
        <v>4</v>
      </c>
      <c r="B218" s="22" t="s">
        <v>8</v>
      </c>
      <c r="C218" s="98">
        <v>0</v>
      </c>
      <c r="D218" s="95">
        <v>0</v>
      </c>
      <c r="E218" s="95">
        <v>0</v>
      </c>
      <c r="F218" s="95">
        <v>0</v>
      </c>
      <c r="G218" s="95">
        <v>0</v>
      </c>
      <c r="H218" s="95"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1</v>
      </c>
      <c r="P218" s="95">
        <v>0</v>
      </c>
      <c r="Q218" s="95">
        <v>0</v>
      </c>
      <c r="R218" s="99">
        <v>0</v>
      </c>
      <c r="S218" s="279">
        <f t="shared" si="62"/>
        <v>1</v>
      </c>
    </row>
    <row r="219" spans="1:19" x14ac:dyDescent="0.2">
      <c r="A219" s="21">
        <v>5</v>
      </c>
      <c r="B219" s="22" t="s">
        <v>9</v>
      </c>
      <c r="C219" s="98">
        <v>0</v>
      </c>
      <c r="D219" s="95">
        <v>1</v>
      </c>
      <c r="E219" s="95">
        <v>0</v>
      </c>
      <c r="F219" s="95">
        <v>0</v>
      </c>
      <c r="G219" s="95">
        <v>0</v>
      </c>
      <c r="H219" s="95">
        <v>0</v>
      </c>
      <c r="I219" s="95">
        <v>0</v>
      </c>
      <c r="J219" s="95">
        <v>0</v>
      </c>
      <c r="K219" s="95">
        <v>0</v>
      </c>
      <c r="L219" s="95">
        <v>0</v>
      </c>
      <c r="M219" s="95">
        <v>0</v>
      </c>
      <c r="N219" s="95">
        <v>0</v>
      </c>
      <c r="O219" s="95">
        <v>0</v>
      </c>
      <c r="P219" s="95">
        <v>1</v>
      </c>
      <c r="Q219" s="95">
        <v>0</v>
      </c>
      <c r="R219" s="99">
        <v>0</v>
      </c>
      <c r="S219" s="279">
        <f t="shared" si="62"/>
        <v>2</v>
      </c>
    </row>
    <row r="220" spans="1:19" ht="20.25" customHeight="1" x14ac:dyDescent="0.2">
      <c r="A220" s="21">
        <v>6</v>
      </c>
      <c r="B220" s="22" t="s">
        <v>10</v>
      </c>
      <c r="C220" s="98">
        <v>0</v>
      </c>
      <c r="D220" s="95">
        <v>0</v>
      </c>
      <c r="E220" s="95">
        <v>0</v>
      </c>
      <c r="F220" s="95">
        <v>0</v>
      </c>
      <c r="G220" s="95">
        <v>0</v>
      </c>
      <c r="H220" s="95"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95">
        <v>0</v>
      </c>
      <c r="Q220" s="95">
        <v>0</v>
      </c>
      <c r="R220" s="99">
        <v>0</v>
      </c>
      <c r="S220" s="279">
        <f t="shared" si="62"/>
        <v>0</v>
      </c>
    </row>
    <row r="221" spans="1:19" x14ac:dyDescent="0.2">
      <c r="A221" s="21">
        <v>7</v>
      </c>
      <c r="B221" s="22" t="s">
        <v>11</v>
      </c>
      <c r="C221" s="98">
        <v>0</v>
      </c>
      <c r="D221" s="95">
        <v>0</v>
      </c>
      <c r="E221" s="95">
        <v>0</v>
      </c>
      <c r="F221" s="95">
        <v>0</v>
      </c>
      <c r="G221" s="95">
        <v>0</v>
      </c>
      <c r="H221" s="95">
        <v>0</v>
      </c>
      <c r="I221" s="95">
        <v>0</v>
      </c>
      <c r="J221" s="95">
        <v>1</v>
      </c>
      <c r="K221" s="95">
        <v>0</v>
      </c>
      <c r="L221" s="95">
        <v>0</v>
      </c>
      <c r="M221" s="95">
        <v>0</v>
      </c>
      <c r="N221" s="95">
        <v>0</v>
      </c>
      <c r="O221" s="95">
        <v>0</v>
      </c>
      <c r="P221" s="95">
        <v>0</v>
      </c>
      <c r="Q221" s="95">
        <v>0</v>
      </c>
      <c r="R221" s="99">
        <v>0</v>
      </c>
      <c r="S221" s="279">
        <f t="shared" si="62"/>
        <v>1</v>
      </c>
    </row>
    <row r="222" spans="1:19" x14ac:dyDescent="0.2">
      <c r="A222" s="21">
        <v>8</v>
      </c>
      <c r="B222" s="22" t="s">
        <v>12</v>
      </c>
      <c r="C222" s="98">
        <v>0</v>
      </c>
      <c r="D222" s="95">
        <v>0</v>
      </c>
      <c r="E222" s="95">
        <v>0</v>
      </c>
      <c r="F222" s="95">
        <v>0</v>
      </c>
      <c r="G222" s="95">
        <v>0</v>
      </c>
      <c r="H222" s="95">
        <v>0</v>
      </c>
      <c r="I222" s="95">
        <v>0</v>
      </c>
      <c r="J222" s="95">
        <v>0</v>
      </c>
      <c r="K222" s="95">
        <v>0</v>
      </c>
      <c r="L222" s="95">
        <v>0</v>
      </c>
      <c r="M222" s="95">
        <v>0</v>
      </c>
      <c r="N222" s="95">
        <v>0</v>
      </c>
      <c r="O222" s="95">
        <v>0</v>
      </c>
      <c r="P222" s="95">
        <v>0</v>
      </c>
      <c r="Q222" s="95">
        <v>0</v>
      </c>
      <c r="R222" s="99">
        <v>0</v>
      </c>
      <c r="S222" s="279">
        <f t="shared" si="62"/>
        <v>0</v>
      </c>
    </row>
    <row r="223" spans="1:19" x14ac:dyDescent="0.2">
      <c r="A223" s="21">
        <v>9</v>
      </c>
      <c r="B223" s="22" t="s">
        <v>13</v>
      </c>
      <c r="C223" s="98">
        <v>0</v>
      </c>
      <c r="D223" s="95">
        <v>0</v>
      </c>
      <c r="E223" s="95">
        <v>0</v>
      </c>
      <c r="F223" s="95">
        <v>0</v>
      </c>
      <c r="G223" s="95">
        <v>0</v>
      </c>
      <c r="H223" s="95">
        <v>0</v>
      </c>
      <c r="I223" s="95">
        <v>0</v>
      </c>
      <c r="J223" s="95">
        <v>0</v>
      </c>
      <c r="K223" s="95">
        <v>0</v>
      </c>
      <c r="L223" s="95">
        <v>1</v>
      </c>
      <c r="M223" s="95">
        <v>0</v>
      </c>
      <c r="N223" s="95">
        <v>0</v>
      </c>
      <c r="O223" s="95">
        <v>0</v>
      </c>
      <c r="P223" s="95">
        <v>0</v>
      </c>
      <c r="Q223" s="95">
        <v>0</v>
      </c>
      <c r="R223" s="99">
        <v>0</v>
      </c>
      <c r="S223" s="279">
        <f t="shared" si="62"/>
        <v>1</v>
      </c>
    </row>
    <row r="224" spans="1:19" x14ac:dyDescent="0.2">
      <c r="A224" s="21">
        <v>10</v>
      </c>
      <c r="B224" s="22" t="s">
        <v>14</v>
      </c>
      <c r="C224" s="98">
        <v>0</v>
      </c>
      <c r="D224" s="95">
        <v>0</v>
      </c>
      <c r="E224" s="95">
        <v>0</v>
      </c>
      <c r="F224" s="95">
        <v>0</v>
      </c>
      <c r="G224" s="95">
        <v>0</v>
      </c>
      <c r="H224" s="95">
        <v>0</v>
      </c>
      <c r="I224" s="95">
        <v>0</v>
      </c>
      <c r="J224" s="95">
        <v>0</v>
      </c>
      <c r="K224" s="95">
        <v>0</v>
      </c>
      <c r="L224" s="95">
        <v>0</v>
      </c>
      <c r="M224" s="95">
        <v>0</v>
      </c>
      <c r="N224" s="95">
        <v>0</v>
      </c>
      <c r="O224" s="95">
        <v>0</v>
      </c>
      <c r="P224" s="95">
        <v>0</v>
      </c>
      <c r="Q224" s="95">
        <v>0</v>
      </c>
      <c r="R224" s="99">
        <v>0</v>
      </c>
      <c r="S224" s="279">
        <f t="shared" si="62"/>
        <v>0</v>
      </c>
    </row>
    <row r="225" spans="1:20" ht="20.25" customHeight="1" x14ac:dyDescent="0.2">
      <c r="A225" s="21">
        <v>11</v>
      </c>
      <c r="B225" s="22" t="s">
        <v>15</v>
      </c>
      <c r="C225" s="98">
        <v>0</v>
      </c>
      <c r="D225" s="95">
        <v>0</v>
      </c>
      <c r="E225" s="95">
        <v>0</v>
      </c>
      <c r="F225" s="95">
        <v>0</v>
      </c>
      <c r="G225" s="95">
        <v>0</v>
      </c>
      <c r="H225" s="95">
        <v>0</v>
      </c>
      <c r="I225" s="95">
        <v>0</v>
      </c>
      <c r="J225" s="95">
        <v>0</v>
      </c>
      <c r="K225" s="95">
        <v>0</v>
      </c>
      <c r="L225" s="95">
        <v>0</v>
      </c>
      <c r="M225" s="95">
        <v>0</v>
      </c>
      <c r="N225" s="95">
        <v>0</v>
      </c>
      <c r="O225" s="95">
        <v>0</v>
      </c>
      <c r="P225" s="95">
        <v>0</v>
      </c>
      <c r="Q225" s="95">
        <v>0</v>
      </c>
      <c r="R225" s="99">
        <v>0</v>
      </c>
      <c r="S225" s="279">
        <f t="shared" si="62"/>
        <v>0</v>
      </c>
    </row>
    <row r="226" spans="1:20" x14ac:dyDescent="0.2">
      <c r="A226" s="21">
        <v>12</v>
      </c>
      <c r="B226" s="22" t="s">
        <v>16</v>
      </c>
      <c r="C226" s="98">
        <v>0</v>
      </c>
      <c r="D226" s="95">
        <v>0</v>
      </c>
      <c r="E226" s="95">
        <v>0</v>
      </c>
      <c r="F226" s="95">
        <v>0</v>
      </c>
      <c r="G226" s="95">
        <v>0</v>
      </c>
      <c r="H226" s="95">
        <v>0</v>
      </c>
      <c r="I226" s="95">
        <v>0</v>
      </c>
      <c r="J226" s="95">
        <v>0</v>
      </c>
      <c r="K226" s="95">
        <v>0</v>
      </c>
      <c r="L226" s="95">
        <v>0</v>
      </c>
      <c r="M226" s="95">
        <v>0</v>
      </c>
      <c r="N226" s="95">
        <v>0</v>
      </c>
      <c r="O226" s="95">
        <v>0</v>
      </c>
      <c r="P226" s="95">
        <v>0</v>
      </c>
      <c r="Q226" s="95">
        <v>0</v>
      </c>
      <c r="R226" s="99">
        <v>0</v>
      </c>
      <c r="S226" s="279">
        <f t="shared" si="62"/>
        <v>0</v>
      </c>
    </row>
    <row r="227" spans="1:20" x14ac:dyDescent="0.2">
      <c r="A227" s="21">
        <v>13</v>
      </c>
      <c r="B227" s="22" t="s">
        <v>17</v>
      </c>
      <c r="C227" s="98">
        <v>0</v>
      </c>
      <c r="D227" s="95">
        <v>0</v>
      </c>
      <c r="E227" s="95">
        <v>0</v>
      </c>
      <c r="F227" s="95">
        <v>0</v>
      </c>
      <c r="G227" s="95">
        <v>0</v>
      </c>
      <c r="H227" s="95">
        <v>0</v>
      </c>
      <c r="I227" s="95">
        <v>0</v>
      </c>
      <c r="J227" s="95">
        <v>0</v>
      </c>
      <c r="K227" s="95">
        <v>0</v>
      </c>
      <c r="L227" s="95">
        <v>0</v>
      </c>
      <c r="M227" s="95">
        <v>0</v>
      </c>
      <c r="N227" s="95">
        <v>0</v>
      </c>
      <c r="O227" s="95">
        <v>0</v>
      </c>
      <c r="P227" s="95">
        <v>0</v>
      </c>
      <c r="Q227" s="95">
        <v>0</v>
      </c>
      <c r="R227" s="99">
        <v>0</v>
      </c>
      <c r="S227" s="279">
        <f t="shared" si="62"/>
        <v>0</v>
      </c>
    </row>
    <row r="228" spans="1:20" x14ac:dyDescent="0.2">
      <c r="A228" s="21">
        <v>14</v>
      </c>
      <c r="B228" s="22" t="s">
        <v>18</v>
      </c>
      <c r="C228" s="98">
        <v>0</v>
      </c>
      <c r="D228" s="95">
        <v>0</v>
      </c>
      <c r="E228" s="95">
        <v>0</v>
      </c>
      <c r="F228" s="95">
        <v>0</v>
      </c>
      <c r="G228" s="95">
        <v>0</v>
      </c>
      <c r="H228" s="95">
        <v>0</v>
      </c>
      <c r="I228" s="95">
        <v>0</v>
      </c>
      <c r="J228" s="95">
        <v>0</v>
      </c>
      <c r="K228" s="95">
        <v>0</v>
      </c>
      <c r="L228" s="95">
        <v>0</v>
      </c>
      <c r="M228" s="95">
        <v>0</v>
      </c>
      <c r="N228" s="95">
        <v>0</v>
      </c>
      <c r="O228" s="95">
        <v>0</v>
      </c>
      <c r="P228" s="95">
        <v>0</v>
      </c>
      <c r="Q228" s="95">
        <v>0</v>
      </c>
      <c r="R228" s="99">
        <v>0</v>
      </c>
      <c r="S228" s="279">
        <f t="shared" si="62"/>
        <v>0</v>
      </c>
    </row>
    <row r="229" spans="1:20" ht="12.75" thickBot="1" x14ac:dyDescent="0.25">
      <c r="A229" s="23">
        <v>15</v>
      </c>
      <c r="B229" s="24" t="s">
        <v>19</v>
      </c>
      <c r="C229" s="107">
        <v>0</v>
      </c>
      <c r="D229" s="108">
        <v>0</v>
      </c>
      <c r="E229" s="108">
        <v>0</v>
      </c>
      <c r="F229" s="108">
        <v>0</v>
      </c>
      <c r="G229" s="108">
        <v>0</v>
      </c>
      <c r="H229" s="108">
        <v>0</v>
      </c>
      <c r="I229" s="108">
        <v>0</v>
      </c>
      <c r="J229" s="108">
        <v>0</v>
      </c>
      <c r="K229" s="108">
        <v>0</v>
      </c>
      <c r="L229" s="108">
        <v>0</v>
      </c>
      <c r="M229" s="108">
        <v>0</v>
      </c>
      <c r="N229" s="108">
        <v>0</v>
      </c>
      <c r="O229" s="108">
        <v>0</v>
      </c>
      <c r="P229" s="108">
        <v>0</v>
      </c>
      <c r="Q229" s="108">
        <v>0</v>
      </c>
      <c r="R229" s="109">
        <v>0</v>
      </c>
      <c r="S229" s="280">
        <f t="shared" si="62"/>
        <v>0</v>
      </c>
    </row>
    <row r="230" spans="1:20" s="30" customFormat="1" ht="27.75" customHeight="1" thickBot="1" x14ac:dyDescent="0.25">
      <c r="A230" s="25"/>
      <c r="B230" s="26" t="s">
        <v>161</v>
      </c>
      <c r="C230" s="102">
        <f>SUM(C215:C229)</f>
        <v>0</v>
      </c>
      <c r="D230" s="102">
        <f t="shared" ref="D230" si="63">SUM(D215:D229)</f>
        <v>1</v>
      </c>
      <c r="E230" s="102">
        <f t="shared" ref="E230" si="64">SUM(E215:E229)</f>
        <v>0</v>
      </c>
      <c r="F230" s="102">
        <f t="shared" ref="F230" si="65">SUM(F215:F229)</f>
        <v>0</v>
      </c>
      <c r="G230" s="102">
        <f t="shared" ref="G230" si="66">SUM(G215:G229)</f>
        <v>1</v>
      </c>
      <c r="H230" s="102">
        <f t="shared" ref="H230" si="67">SUM(H215:H229)</f>
        <v>0</v>
      </c>
      <c r="I230" s="102">
        <f t="shared" ref="I230" si="68">SUM(I215:I229)</f>
        <v>0</v>
      </c>
      <c r="J230" s="102">
        <f t="shared" ref="J230" si="69">SUM(J215:J229)</f>
        <v>1</v>
      </c>
      <c r="K230" s="102">
        <f t="shared" ref="K230" si="70">SUM(K215:K229)</f>
        <v>0</v>
      </c>
      <c r="L230" s="102">
        <f t="shared" ref="L230" si="71">SUM(L215:L229)</f>
        <v>1</v>
      </c>
      <c r="M230" s="102">
        <f t="shared" ref="M230" si="72">SUM(M215:M229)</f>
        <v>0</v>
      </c>
      <c r="N230" s="102">
        <f t="shared" ref="N230" si="73">SUM(N215:N229)</f>
        <v>0</v>
      </c>
      <c r="O230" s="102">
        <f t="shared" ref="O230" si="74">SUM(O215:O229)</f>
        <v>1</v>
      </c>
      <c r="P230" s="102">
        <f t="shared" ref="P230" si="75">SUM(P215:P229)</f>
        <v>1</v>
      </c>
      <c r="Q230" s="102">
        <f t="shared" ref="Q230" si="76">SUM(Q215:Q229)</f>
        <v>0</v>
      </c>
      <c r="R230" s="102">
        <f t="shared" ref="R230" si="77">SUM(R215:R229)</f>
        <v>0</v>
      </c>
      <c r="S230" s="41">
        <f t="shared" ref="S230" si="78">SUM(S215:S229)</f>
        <v>6</v>
      </c>
    </row>
    <row r="231" spans="1:20" s="30" customFormat="1" ht="27.75" customHeight="1" thickBot="1" x14ac:dyDescent="0.25">
      <c r="A231" s="25"/>
      <c r="B231" s="26" t="s">
        <v>141</v>
      </c>
      <c r="C231" s="102">
        <v>0</v>
      </c>
      <c r="D231" s="102">
        <v>1</v>
      </c>
      <c r="E231" s="102">
        <v>0</v>
      </c>
      <c r="F231" s="102">
        <v>0</v>
      </c>
      <c r="G231" s="102">
        <v>0</v>
      </c>
      <c r="H231" s="102">
        <v>0</v>
      </c>
      <c r="I231" s="102">
        <v>0</v>
      </c>
      <c r="J231" s="102">
        <v>1</v>
      </c>
      <c r="K231" s="102">
        <v>0</v>
      </c>
      <c r="L231" s="102">
        <v>0</v>
      </c>
      <c r="M231" s="102">
        <v>0</v>
      </c>
      <c r="N231" s="102">
        <v>0</v>
      </c>
      <c r="O231" s="102">
        <v>0</v>
      </c>
      <c r="P231" s="102">
        <v>0</v>
      </c>
      <c r="Q231" s="102">
        <v>0</v>
      </c>
      <c r="R231" s="103">
        <v>0</v>
      </c>
      <c r="S231" s="32">
        <v>2</v>
      </c>
    </row>
    <row r="232" spans="1:20" s="30" customFormat="1" ht="27.75" customHeight="1" thickBot="1" x14ac:dyDescent="0.25">
      <c r="A232" s="25"/>
      <c r="B232" s="26" t="s">
        <v>121</v>
      </c>
      <c r="C232" s="28">
        <v>1</v>
      </c>
      <c r="D232" s="28">
        <v>6</v>
      </c>
      <c r="E232" s="28">
        <v>12</v>
      </c>
      <c r="F232" s="28">
        <v>1</v>
      </c>
      <c r="G232" s="28">
        <v>5</v>
      </c>
      <c r="H232" s="28">
        <v>2</v>
      </c>
      <c r="I232" s="28">
        <v>3</v>
      </c>
      <c r="J232" s="28">
        <v>30</v>
      </c>
      <c r="K232" s="28">
        <v>5</v>
      </c>
      <c r="L232" s="28">
        <v>1</v>
      </c>
      <c r="M232" s="28">
        <v>1</v>
      </c>
      <c r="N232" s="28">
        <v>1</v>
      </c>
      <c r="O232" s="28">
        <v>1</v>
      </c>
      <c r="P232" s="28">
        <v>4</v>
      </c>
      <c r="Q232" s="28">
        <v>1</v>
      </c>
      <c r="R232" s="32">
        <v>9</v>
      </c>
      <c r="S232" s="32">
        <v>83</v>
      </c>
    </row>
    <row r="233" spans="1:20" s="30" customFormat="1" ht="27.75" customHeight="1" thickBot="1" x14ac:dyDescent="0.25">
      <c r="A233" s="25"/>
      <c r="B233" s="26" t="s">
        <v>24</v>
      </c>
      <c r="C233" s="28">
        <v>0</v>
      </c>
      <c r="D233" s="28">
        <v>1</v>
      </c>
      <c r="E233" s="28">
        <v>0</v>
      </c>
      <c r="F233" s="28">
        <v>0</v>
      </c>
      <c r="G233" s="28">
        <v>0</v>
      </c>
      <c r="H233" s="28">
        <v>1</v>
      </c>
      <c r="I233" s="28">
        <v>0</v>
      </c>
      <c r="J233" s="28">
        <v>0</v>
      </c>
      <c r="K233" s="28">
        <v>0</v>
      </c>
      <c r="L233" s="28">
        <v>0</v>
      </c>
      <c r="M233" s="28">
        <v>0</v>
      </c>
      <c r="N233" s="28">
        <v>0</v>
      </c>
      <c r="O233" s="28">
        <v>0</v>
      </c>
      <c r="P233" s="28">
        <v>0</v>
      </c>
      <c r="Q233" s="28">
        <v>0</v>
      </c>
      <c r="R233" s="32">
        <v>1</v>
      </c>
      <c r="S233" s="32">
        <v>3</v>
      </c>
    </row>
    <row r="234" spans="1:20" x14ac:dyDescent="0.2">
      <c r="A234" s="33" t="s">
        <v>22</v>
      </c>
      <c r="C234" s="20"/>
      <c r="D234" s="20"/>
      <c r="E234" s="20"/>
      <c r="F234" s="20"/>
      <c r="G234" s="4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</row>
    <row r="236" spans="1:20" x14ac:dyDescent="0.2">
      <c r="B236" s="38" t="s">
        <v>61</v>
      </c>
      <c r="C236" s="38"/>
      <c r="D236" s="38"/>
      <c r="E236" s="38"/>
      <c r="F236" s="38"/>
      <c r="G236" s="46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</row>
    <row r="237" spans="1:20" ht="13.5" thickBot="1" x14ac:dyDescent="0.25">
      <c r="A237" s="5" t="s">
        <v>62</v>
      </c>
    </row>
    <row r="238" spans="1:20" s="6" customFormat="1" ht="26.25" customHeight="1" thickBot="1" x14ac:dyDescent="0.25">
      <c r="A238" s="314"/>
      <c r="B238" s="314"/>
      <c r="C238" s="315" t="s">
        <v>59</v>
      </c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</row>
    <row r="239" spans="1:20" s="6" customFormat="1" ht="26.25" customHeight="1" thickBot="1" x14ac:dyDescent="0.25">
      <c r="A239" s="314"/>
      <c r="B239" s="314"/>
      <c r="C239" s="315" t="s">
        <v>63</v>
      </c>
      <c r="D239" s="315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17"/>
    </row>
    <row r="240" spans="1:20" s="6" customFormat="1" ht="68.25" customHeight="1" thickBot="1" x14ac:dyDescent="0.25">
      <c r="A240" s="10" t="s">
        <v>3</v>
      </c>
      <c r="B240" s="11" t="s">
        <v>4</v>
      </c>
      <c r="C240" s="16" t="s">
        <v>33</v>
      </c>
      <c r="D240" s="16" t="s">
        <v>34</v>
      </c>
      <c r="E240" s="16" t="s">
        <v>35</v>
      </c>
      <c r="F240" s="16" t="s">
        <v>36</v>
      </c>
      <c r="G240" s="16" t="s">
        <v>37</v>
      </c>
      <c r="H240" s="16" t="s">
        <v>38</v>
      </c>
      <c r="I240" s="16" t="s">
        <v>39</v>
      </c>
      <c r="J240" s="16" t="s">
        <v>40</v>
      </c>
      <c r="K240" s="16" t="s">
        <v>41</v>
      </c>
      <c r="L240" s="16" t="s">
        <v>42</v>
      </c>
      <c r="M240" s="16" t="s">
        <v>43</v>
      </c>
      <c r="N240" s="16" t="s">
        <v>44</v>
      </c>
      <c r="O240" s="16" t="s">
        <v>45</v>
      </c>
      <c r="P240" s="16" t="s">
        <v>46</v>
      </c>
      <c r="Q240" s="16" t="s">
        <v>47</v>
      </c>
      <c r="R240" s="43" t="s">
        <v>48</v>
      </c>
      <c r="S240" s="43" t="s">
        <v>2</v>
      </c>
      <c r="T240" s="17"/>
    </row>
    <row r="241" spans="1:25" ht="15" customHeight="1" x14ac:dyDescent="0.2">
      <c r="A241" s="18">
        <v>1</v>
      </c>
      <c r="B241" s="19" t="s">
        <v>5</v>
      </c>
      <c r="C241" s="104">
        <f>C215+C189+C164+C139</f>
        <v>0</v>
      </c>
      <c r="D241" s="105">
        <f>D215+D189+D164+D139</f>
        <v>53</v>
      </c>
      <c r="E241" s="105">
        <f t="shared" ref="E241:R241" si="79">E215+E189+E164+E139</f>
        <v>22</v>
      </c>
      <c r="F241" s="105">
        <f t="shared" si="79"/>
        <v>8</v>
      </c>
      <c r="G241" s="105">
        <f t="shared" si="79"/>
        <v>2</v>
      </c>
      <c r="H241" s="105">
        <f t="shared" si="79"/>
        <v>1</v>
      </c>
      <c r="I241" s="105">
        <f t="shared" si="79"/>
        <v>2</v>
      </c>
      <c r="J241" s="105">
        <f t="shared" si="79"/>
        <v>8</v>
      </c>
      <c r="K241" s="105">
        <f t="shared" si="79"/>
        <v>18</v>
      </c>
      <c r="L241" s="105">
        <f t="shared" si="79"/>
        <v>7</v>
      </c>
      <c r="M241" s="105">
        <f t="shared" si="79"/>
        <v>11</v>
      </c>
      <c r="N241" s="105">
        <f t="shared" si="79"/>
        <v>39</v>
      </c>
      <c r="O241" s="105">
        <f t="shared" si="79"/>
        <v>23</v>
      </c>
      <c r="P241" s="105">
        <f t="shared" si="79"/>
        <v>23</v>
      </c>
      <c r="Q241" s="105">
        <f t="shared" si="79"/>
        <v>11</v>
      </c>
      <c r="R241" s="106">
        <f t="shared" si="79"/>
        <v>19</v>
      </c>
      <c r="S241" s="278">
        <f>SUM(C241:R241)</f>
        <v>247</v>
      </c>
      <c r="T241" s="20"/>
    </row>
    <row r="242" spans="1:25" ht="12.75" customHeight="1" x14ac:dyDescent="0.2">
      <c r="A242" s="21">
        <v>2</v>
      </c>
      <c r="B242" s="22" t="s">
        <v>6</v>
      </c>
      <c r="C242" s="98">
        <f t="shared" ref="C242" si="80">C216+C190+C165+C140</f>
        <v>44</v>
      </c>
      <c r="D242" s="95">
        <f t="shared" ref="D242:R242" si="81">D216+D190+D165+D140</f>
        <v>0</v>
      </c>
      <c r="E242" s="95">
        <f t="shared" si="81"/>
        <v>29</v>
      </c>
      <c r="F242" s="95">
        <f t="shared" si="81"/>
        <v>24</v>
      </c>
      <c r="G242" s="95">
        <f t="shared" si="81"/>
        <v>8</v>
      </c>
      <c r="H242" s="95">
        <f t="shared" si="81"/>
        <v>3</v>
      </c>
      <c r="I242" s="95">
        <f t="shared" si="81"/>
        <v>1</v>
      </c>
      <c r="J242" s="95">
        <f t="shared" si="81"/>
        <v>7</v>
      </c>
      <c r="K242" s="95">
        <f t="shared" si="81"/>
        <v>25</v>
      </c>
      <c r="L242" s="95">
        <f t="shared" si="81"/>
        <v>1</v>
      </c>
      <c r="M242" s="95">
        <f t="shared" si="81"/>
        <v>2</v>
      </c>
      <c r="N242" s="95">
        <f t="shared" si="81"/>
        <v>8</v>
      </c>
      <c r="O242" s="95">
        <f t="shared" si="81"/>
        <v>8</v>
      </c>
      <c r="P242" s="95">
        <f t="shared" si="81"/>
        <v>6</v>
      </c>
      <c r="Q242" s="95">
        <f t="shared" si="81"/>
        <v>2</v>
      </c>
      <c r="R242" s="99">
        <f t="shared" si="81"/>
        <v>2</v>
      </c>
      <c r="S242" s="279">
        <f>SUM(C242:R242)</f>
        <v>170</v>
      </c>
      <c r="T242" s="20"/>
    </row>
    <row r="243" spans="1:25" x14ac:dyDescent="0.2">
      <c r="A243" s="21">
        <v>3</v>
      </c>
      <c r="B243" s="22" t="s">
        <v>7</v>
      </c>
      <c r="C243" s="98">
        <f t="shared" ref="C243" si="82">C217+C191+C166+C141</f>
        <v>4</v>
      </c>
      <c r="D243" s="95">
        <f t="shared" ref="D243:R243" si="83">D217+D191+D166+D141</f>
        <v>49</v>
      </c>
      <c r="E243" s="95">
        <f t="shared" si="83"/>
        <v>0</v>
      </c>
      <c r="F243" s="95">
        <f t="shared" si="83"/>
        <v>5</v>
      </c>
      <c r="G243" s="95">
        <f t="shared" si="83"/>
        <v>1</v>
      </c>
      <c r="H243" s="95">
        <f t="shared" si="83"/>
        <v>1</v>
      </c>
      <c r="I243" s="95">
        <f t="shared" si="83"/>
        <v>1</v>
      </c>
      <c r="J243" s="95">
        <f t="shared" si="83"/>
        <v>22</v>
      </c>
      <c r="K243" s="95">
        <f t="shared" si="83"/>
        <v>16</v>
      </c>
      <c r="L243" s="95">
        <f t="shared" si="83"/>
        <v>0</v>
      </c>
      <c r="M243" s="95">
        <f t="shared" si="83"/>
        <v>3</v>
      </c>
      <c r="N243" s="95">
        <f t="shared" si="83"/>
        <v>4</v>
      </c>
      <c r="O243" s="95">
        <f t="shared" si="83"/>
        <v>5</v>
      </c>
      <c r="P243" s="95">
        <f t="shared" si="83"/>
        <v>3</v>
      </c>
      <c r="Q243" s="95">
        <f t="shared" si="83"/>
        <v>0</v>
      </c>
      <c r="R243" s="99">
        <f t="shared" si="83"/>
        <v>8</v>
      </c>
      <c r="S243" s="279">
        <f t="shared" ref="S243:S255" si="84">SUM(C243:R243)</f>
        <v>122</v>
      </c>
      <c r="T243" s="20"/>
      <c r="X243" s="2" t="s">
        <v>120</v>
      </c>
    </row>
    <row r="244" spans="1:25" x14ac:dyDescent="0.2">
      <c r="A244" s="21">
        <v>4</v>
      </c>
      <c r="B244" s="22" t="s">
        <v>8</v>
      </c>
      <c r="C244" s="98">
        <f t="shared" ref="C244" si="85">C218+C192+C167+C142</f>
        <v>38</v>
      </c>
      <c r="D244" s="95">
        <f t="shared" ref="D244:R244" si="86">D218+D192+D167+D142</f>
        <v>58</v>
      </c>
      <c r="E244" s="95">
        <f t="shared" si="86"/>
        <v>82</v>
      </c>
      <c r="F244" s="95">
        <f t="shared" si="86"/>
        <v>0</v>
      </c>
      <c r="G244" s="95">
        <f t="shared" si="86"/>
        <v>57</v>
      </c>
      <c r="H244" s="95">
        <f t="shared" si="86"/>
        <v>25</v>
      </c>
      <c r="I244" s="95">
        <f t="shared" si="86"/>
        <v>39</v>
      </c>
      <c r="J244" s="95">
        <f t="shared" si="86"/>
        <v>125</v>
      </c>
      <c r="K244" s="95">
        <f t="shared" si="86"/>
        <v>36</v>
      </c>
      <c r="L244" s="95">
        <f t="shared" si="86"/>
        <v>27</v>
      </c>
      <c r="M244" s="95">
        <f t="shared" si="86"/>
        <v>20</v>
      </c>
      <c r="N244" s="95">
        <f t="shared" si="86"/>
        <v>25</v>
      </c>
      <c r="O244" s="95">
        <f t="shared" si="86"/>
        <v>30</v>
      </c>
      <c r="P244" s="95">
        <f t="shared" si="86"/>
        <v>20</v>
      </c>
      <c r="Q244" s="95">
        <f t="shared" si="86"/>
        <v>7</v>
      </c>
      <c r="R244" s="99">
        <f t="shared" si="86"/>
        <v>62</v>
      </c>
      <c r="S244" s="279">
        <f t="shared" si="84"/>
        <v>651</v>
      </c>
      <c r="T244" s="20"/>
    </row>
    <row r="245" spans="1:25" x14ac:dyDescent="0.2">
      <c r="A245" s="21">
        <v>5</v>
      </c>
      <c r="B245" s="22" t="s">
        <v>9</v>
      </c>
      <c r="C245" s="98">
        <f t="shared" ref="C245" si="87">C219+C193+C168+C143</f>
        <v>30</v>
      </c>
      <c r="D245" s="95">
        <f t="shared" ref="D245:R245" si="88">D219+D193+D168+D143</f>
        <v>40</v>
      </c>
      <c r="E245" s="95">
        <f t="shared" si="88"/>
        <v>12</v>
      </c>
      <c r="F245" s="95">
        <f t="shared" si="88"/>
        <v>65</v>
      </c>
      <c r="G245" s="95">
        <f t="shared" si="88"/>
        <v>0</v>
      </c>
      <c r="H245" s="95">
        <f t="shared" si="88"/>
        <v>75</v>
      </c>
      <c r="I245" s="95">
        <f t="shared" si="88"/>
        <v>53</v>
      </c>
      <c r="J245" s="95">
        <f t="shared" si="88"/>
        <v>16</v>
      </c>
      <c r="K245" s="95">
        <f t="shared" si="88"/>
        <v>10</v>
      </c>
      <c r="L245" s="95">
        <f t="shared" si="88"/>
        <v>4</v>
      </c>
      <c r="M245" s="95">
        <f t="shared" si="88"/>
        <v>4</v>
      </c>
      <c r="N245" s="95">
        <f t="shared" si="88"/>
        <v>21</v>
      </c>
      <c r="O245" s="95">
        <f t="shared" si="88"/>
        <v>15</v>
      </c>
      <c r="P245" s="95">
        <f t="shared" si="88"/>
        <v>25</v>
      </c>
      <c r="Q245" s="95">
        <f t="shared" si="88"/>
        <v>10</v>
      </c>
      <c r="R245" s="99">
        <f t="shared" si="88"/>
        <v>62</v>
      </c>
      <c r="S245" s="279">
        <f t="shared" si="84"/>
        <v>442</v>
      </c>
      <c r="T245" s="20"/>
    </row>
    <row r="246" spans="1:25" ht="20.25" customHeight="1" x14ac:dyDescent="0.2">
      <c r="A246" s="21">
        <v>6</v>
      </c>
      <c r="B246" s="22" t="s">
        <v>10</v>
      </c>
      <c r="C246" s="98">
        <f t="shared" ref="C246" si="89">C220+C194+C169+C144</f>
        <v>7</v>
      </c>
      <c r="D246" s="95">
        <f t="shared" ref="D246:R246" si="90">D220+D194+D169+D144</f>
        <v>0</v>
      </c>
      <c r="E246" s="95">
        <f t="shared" si="90"/>
        <v>10</v>
      </c>
      <c r="F246" s="95">
        <f t="shared" si="90"/>
        <v>6</v>
      </c>
      <c r="G246" s="95">
        <f t="shared" si="90"/>
        <v>44</v>
      </c>
      <c r="H246" s="95">
        <f t="shared" si="90"/>
        <v>0</v>
      </c>
      <c r="I246" s="95">
        <f t="shared" si="90"/>
        <v>44</v>
      </c>
      <c r="J246" s="95">
        <f t="shared" si="90"/>
        <v>8</v>
      </c>
      <c r="K246" s="95">
        <f t="shared" si="90"/>
        <v>3</v>
      </c>
      <c r="L246" s="95">
        <f t="shared" si="90"/>
        <v>0</v>
      </c>
      <c r="M246" s="95">
        <f t="shared" si="90"/>
        <v>0</v>
      </c>
      <c r="N246" s="95">
        <f t="shared" si="90"/>
        <v>2</v>
      </c>
      <c r="O246" s="95">
        <f t="shared" si="90"/>
        <v>4</v>
      </c>
      <c r="P246" s="95">
        <f t="shared" si="90"/>
        <v>4</v>
      </c>
      <c r="Q246" s="95">
        <f t="shared" si="90"/>
        <v>0</v>
      </c>
      <c r="R246" s="99">
        <f t="shared" si="90"/>
        <v>62</v>
      </c>
      <c r="S246" s="279">
        <f t="shared" si="84"/>
        <v>194</v>
      </c>
      <c r="T246" s="20"/>
    </row>
    <row r="247" spans="1:25" x14ac:dyDescent="0.2">
      <c r="A247" s="21">
        <v>7</v>
      </c>
      <c r="B247" s="22" t="s">
        <v>11</v>
      </c>
      <c r="C247" s="98">
        <f t="shared" ref="C247" si="91">C221+C195+C170+C145</f>
        <v>9</v>
      </c>
      <c r="D247" s="95">
        <f t="shared" ref="D247:R247" si="92">D221+D195+D170+D145</f>
        <v>9</v>
      </c>
      <c r="E247" s="95">
        <f t="shared" si="92"/>
        <v>12</v>
      </c>
      <c r="F247" s="95">
        <f t="shared" si="92"/>
        <v>24</v>
      </c>
      <c r="G247" s="95">
        <f t="shared" si="92"/>
        <v>35</v>
      </c>
      <c r="H247" s="95">
        <f t="shared" si="92"/>
        <v>61</v>
      </c>
      <c r="I247" s="95">
        <f t="shared" si="92"/>
        <v>0</v>
      </c>
      <c r="J247" s="95">
        <f t="shared" si="92"/>
        <v>34</v>
      </c>
      <c r="K247" s="95">
        <f t="shared" si="92"/>
        <v>11</v>
      </c>
      <c r="L247" s="95">
        <f t="shared" si="92"/>
        <v>4</v>
      </c>
      <c r="M247" s="95">
        <f t="shared" si="92"/>
        <v>3</v>
      </c>
      <c r="N247" s="95">
        <f t="shared" si="92"/>
        <v>6</v>
      </c>
      <c r="O247" s="95">
        <f t="shared" si="92"/>
        <v>5</v>
      </c>
      <c r="P247" s="95">
        <f t="shared" si="92"/>
        <v>5</v>
      </c>
      <c r="Q247" s="95">
        <f t="shared" si="92"/>
        <v>7</v>
      </c>
      <c r="R247" s="99">
        <f t="shared" si="92"/>
        <v>24</v>
      </c>
      <c r="S247" s="279">
        <f t="shared" si="84"/>
        <v>249</v>
      </c>
      <c r="T247" s="20"/>
      <c r="V247" s="2" t="s">
        <v>120</v>
      </c>
    </row>
    <row r="248" spans="1:25" x14ac:dyDescent="0.2">
      <c r="A248" s="21">
        <v>8</v>
      </c>
      <c r="B248" s="22" t="s">
        <v>12</v>
      </c>
      <c r="C248" s="98">
        <f t="shared" ref="C248" si="93">C222+C196+C171+C146</f>
        <v>57</v>
      </c>
      <c r="D248" s="95">
        <f t="shared" ref="D248:R248" si="94">D222+D196+D171+D146</f>
        <v>75</v>
      </c>
      <c r="E248" s="95">
        <f t="shared" si="94"/>
        <v>90</v>
      </c>
      <c r="F248" s="95">
        <f t="shared" si="94"/>
        <v>58</v>
      </c>
      <c r="G248" s="95">
        <f t="shared" si="94"/>
        <v>57</v>
      </c>
      <c r="H248" s="95">
        <f t="shared" si="94"/>
        <v>29</v>
      </c>
      <c r="I248" s="95">
        <f t="shared" si="94"/>
        <v>141</v>
      </c>
      <c r="J248" s="95">
        <f t="shared" si="94"/>
        <v>0</v>
      </c>
      <c r="K248" s="95">
        <f t="shared" si="94"/>
        <v>43</v>
      </c>
      <c r="L248" s="95">
        <f t="shared" si="94"/>
        <v>10</v>
      </c>
      <c r="M248" s="95">
        <f t="shared" si="94"/>
        <v>12</v>
      </c>
      <c r="N248" s="95">
        <f t="shared" si="94"/>
        <v>13</v>
      </c>
      <c r="O248" s="95">
        <f t="shared" si="94"/>
        <v>31</v>
      </c>
      <c r="P248" s="95">
        <f t="shared" si="94"/>
        <v>26</v>
      </c>
      <c r="Q248" s="95">
        <f t="shared" si="94"/>
        <v>10</v>
      </c>
      <c r="R248" s="99">
        <f t="shared" si="94"/>
        <v>71</v>
      </c>
      <c r="S248" s="279">
        <f t="shared" si="84"/>
        <v>723</v>
      </c>
      <c r="T248" s="20"/>
    </row>
    <row r="249" spans="1:25" x14ac:dyDescent="0.2">
      <c r="A249" s="21">
        <v>9</v>
      </c>
      <c r="B249" s="22" t="s">
        <v>13</v>
      </c>
      <c r="C249" s="98">
        <f t="shared" ref="C249" si="95">C223+C197+C172+C147</f>
        <v>2</v>
      </c>
      <c r="D249" s="95">
        <f t="shared" ref="D249:R249" si="96">D223+D197+D172+D147</f>
        <v>22</v>
      </c>
      <c r="E249" s="95">
        <f t="shared" si="96"/>
        <v>4</v>
      </c>
      <c r="F249" s="95">
        <f t="shared" si="96"/>
        <v>3</v>
      </c>
      <c r="G249" s="95">
        <f t="shared" si="96"/>
        <v>0</v>
      </c>
      <c r="H249" s="95">
        <f t="shared" si="96"/>
        <v>2</v>
      </c>
      <c r="I249" s="95">
        <f t="shared" si="96"/>
        <v>0</v>
      </c>
      <c r="J249" s="95">
        <f t="shared" si="96"/>
        <v>6</v>
      </c>
      <c r="K249" s="95">
        <f t="shared" si="96"/>
        <v>0</v>
      </c>
      <c r="L249" s="95">
        <f t="shared" si="96"/>
        <v>19</v>
      </c>
      <c r="M249" s="95">
        <f t="shared" si="96"/>
        <v>3</v>
      </c>
      <c r="N249" s="95">
        <f t="shared" si="96"/>
        <v>13</v>
      </c>
      <c r="O249" s="95">
        <f t="shared" si="96"/>
        <v>7</v>
      </c>
      <c r="P249" s="95">
        <f t="shared" si="96"/>
        <v>2</v>
      </c>
      <c r="Q249" s="95">
        <f t="shared" si="96"/>
        <v>1</v>
      </c>
      <c r="R249" s="99">
        <f t="shared" si="96"/>
        <v>3</v>
      </c>
      <c r="S249" s="279">
        <f t="shared" si="84"/>
        <v>87</v>
      </c>
      <c r="T249" s="20"/>
      <c r="U249" s="2" t="s">
        <v>120</v>
      </c>
      <c r="Y249" s="2" t="s">
        <v>120</v>
      </c>
    </row>
    <row r="250" spans="1:25" x14ac:dyDescent="0.2">
      <c r="A250" s="21">
        <v>10</v>
      </c>
      <c r="B250" s="22" t="s">
        <v>14</v>
      </c>
      <c r="C250" s="98">
        <f t="shared" ref="C250" si="97">C224+C198+C173+C148</f>
        <v>0</v>
      </c>
      <c r="D250" s="95">
        <f t="shared" ref="D250:R250" si="98">D224+D198+D173+D148</f>
        <v>1</v>
      </c>
      <c r="E250" s="95">
        <f t="shared" si="98"/>
        <v>0</v>
      </c>
      <c r="F250" s="95">
        <f t="shared" si="98"/>
        <v>0</v>
      </c>
      <c r="G250" s="95">
        <f t="shared" si="98"/>
        <v>0</v>
      </c>
      <c r="H250" s="95">
        <f t="shared" si="98"/>
        <v>0</v>
      </c>
      <c r="I250" s="95">
        <f t="shared" si="98"/>
        <v>0</v>
      </c>
      <c r="J250" s="95">
        <f t="shared" si="98"/>
        <v>0</v>
      </c>
      <c r="K250" s="95">
        <f t="shared" si="98"/>
        <v>1</v>
      </c>
      <c r="L250" s="95">
        <f t="shared" si="98"/>
        <v>0</v>
      </c>
      <c r="M250" s="95">
        <f t="shared" si="98"/>
        <v>5</v>
      </c>
      <c r="N250" s="95">
        <f t="shared" si="98"/>
        <v>2</v>
      </c>
      <c r="O250" s="95">
        <f t="shared" si="98"/>
        <v>0</v>
      </c>
      <c r="P250" s="95">
        <f t="shared" si="98"/>
        <v>0</v>
      </c>
      <c r="Q250" s="95">
        <f t="shared" si="98"/>
        <v>0</v>
      </c>
      <c r="R250" s="99">
        <f t="shared" si="98"/>
        <v>0</v>
      </c>
      <c r="S250" s="279">
        <f t="shared" si="84"/>
        <v>9</v>
      </c>
      <c r="T250" s="20"/>
    </row>
    <row r="251" spans="1:25" ht="20.25" customHeight="1" x14ac:dyDescent="0.2">
      <c r="A251" s="21">
        <v>11</v>
      </c>
      <c r="B251" s="22" t="s">
        <v>15</v>
      </c>
      <c r="C251" s="98">
        <f t="shared" ref="C251" si="99">C225+C199+C174+C149</f>
        <v>0</v>
      </c>
      <c r="D251" s="95">
        <f t="shared" ref="D251:R251" si="100">D225+D199+D174+D149</f>
        <v>0</v>
      </c>
      <c r="E251" s="95">
        <f t="shared" si="100"/>
        <v>0</v>
      </c>
      <c r="F251" s="95">
        <f t="shared" si="100"/>
        <v>1</v>
      </c>
      <c r="G251" s="95">
        <f t="shared" si="100"/>
        <v>0</v>
      </c>
      <c r="H251" s="95">
        <f t="shared" si="100"/>
        <v>0</v>
      </c>
      <c r="I251" s="95">
        <f t="shared" si="100"/>
        <v>0</v>
      </c>
      <c r="J251" s="95">
        <f t="shared" si="100"/>
        <v>1</v>
      </c>
      <c r="K251" s="95">
        <f t="shared" si="100"/>
        <v>0</v>
      </c>
      <c r="L251" s="95">
        <f t="shared" si="100"/>
        <v>4</v>
      </c>
      <c r="M251" s="95">
        <f t="shared" si="100"/>
        <v>0</v>
      </c>
      <c r="N251" s="95">
        <f t="shared" si="100"/>
        <v>10</v>
      </c>
      <c r="O251" s="95">
        <f t="shared" si="100"/>
        <v>1</v>
      </c>
      <c r="P251" s="95">
        <f t="shared" si="100"/>
        <v>0</v>
      </c>
      <c r="Q251" s="95">
        <f t="shared" si="100"/>
        <v>0</v>
      </c>
      <c r="R251" s="99">
        <f t="shared" si="100"/>
        <v>7</v>
      </c>
      <c r="S251" s="279">
        <f t="shared" si="84"/>
        <v>24</v>
      </c>
      <c r="T251" s="20"/>
    </row>
    <row r="252" spans="1:25" x14ac:dyDescent="0.2">
      <c r="A252" s="21">
        <v>12</v>
      </c>
      <c r="B252" s="22" t="s">
        <v>16</v>
      </c>
      <c r="C252" s="98">
        <f t="shared" ref="C252" si="101">C226+C200+C175+C150</f>
        <v>4</v>
      </c>
      <c r="D252" s="95">
        <f t="shared" ref="D252:R252" si="102">D226+D200+D175+D150</f>
        <v>5</v>
      </c>
      <c r="E252" s="95">
        <f t="shared" si="102"/>
        <v>1</v>
      </c>
      <c r="F252" s="95">
        <f t="shared" si="102"/>
        <v>0</v>
      </c>
      <c r="G252" s="95">
        <f t="shared" si="102"/>
        <v>2</v>
      </c>
      <c r="H252" s="95">
        <f t="shared" si="102"/>
        <v>0</v>
      </c>
      <c r="I252" s="95">
        <f t="shared" si="102"/>
        <v>1</v>
      </c>
      <c r="J252" s="95">
        <f t="shared" si="102"/>
        <v>0</v>
      </c>
      <c r="K252" s="95">
        <f t="shared" si="102"/>
        <v>5</v>
      </c>
      <c r="L252" s="95">
        <f t="shared" si="102"/>
        <v>9</v>
      </c>
      <c r="M252" s="95">
        <f t="shared" si="102"/>
        <v>33</v>
      </c>
      <c r="N252" s="95">
        <f t="shared" si="102"/>
        <v>0</v>
      </c>
      <c r="O252" s="95">
        <f t="shared" si="102"/>
        <v>29</v>
      </c>
      <c r="P252" s="95">
        <f t="shared" si="102"/>
        <v>6</v>
      </c>
      <c r="Q252" s="95">
        <f t="shared" si="102"/>
        <v>0</v>
      </c>
      <c r="R252" s="99">
        <f t="shared" si="102"/>
        <v>15</v>
      </c>
      <c r="S252" s="279">
        <f t="shared" si="84"/>
        <v>110</v>
      </c>
      <c r="T252" s="20"/>
    </row>
    <row r="253" spans="1:25" x14ac:dyDescent="0.2">
      <c r="A253" s="21">
        <v>13</v>
      </c>
      <c r="B253" s="22" t="s">
        <v>17</v>
      </c>
      <c r="C253" s="98">
        <f t="shared" ref="C253" si="103">C227+C201+C176+C151</f>
        <v>1</v>
      </c>
      <c r="D253" s="95">
        <f t="shared" ref="D253:R253" si="104">D227+D201+D176+D151</f>
        <v>4</v>
      </c>
      <c r="E253" s="95">
        <f t="shared" si="104"/>
        <v>2</v>
      </c>
      <c r="F253" s="95">
        <f t="shared" si="104"/>
        <v>3</v>
      </c>
      <c r="G253" s="95">
        <f t="shared" si="104"/>
        <v>1</v>
      </c>
      <c r="H253" s="95">
        <f t="shared" si="104"/>
        <v>0</v>
      </c>
      <c r="I253" s="95">
        <f t="shared" si="104"/>
        <v>0</v>
      </c>
      <c r="J253" s="95">
        <f t="shared" si="104"/>
        <v>2</v>
      </c>
      <c r="K253" s="95">
        <f t="shared" si="104"/>
        <v>3</v>
      </c>
      <c r="L253" s="95">
        <f t="shared" si="104"/>
        <v>1</v>
      </c>
      <c r="M253" s="95">
        <f t="shared" si="104"/>
        <v>1</v>
      </c>
      <c r="N253" s="95">
        <f t="shared" si="104"/>
        <v>14</v>
      </c>
      <c r="O253" s="95">
        <f t="shared" si="104"/>
        <v>0</v>
      </c>
      <c r="P253" s="95">
        <f t="shared" si="104"/>
        <v>12</v>
      </c>
      <c r="Q253" s="95">
        <f t="shared" si="104"/>
        <v>6</v>
      </c>
      <c r="R253" s="99">
        <f t="shared" si="104"/>
        <v>2</v>
      </c>
      <c r="S253" s="279">
        <f t="shared" si="84"/>
        <v>52</v>
      </c>
      <c r="T253" s="20"/>
    </row>
    <row r="254" spans="1:25" x14ac:dyDescent="0.2">
      <c r="A254" s="21">
        <v>14</v>
      </c>
      <c r="B254" s="22" t="s">
        <v>18</v>
      </c>
      <c r="C254" s="98">
        <f t="shared" ref="C254" si="105">C228+C202+C177+C152</f>
        <v>13</v>
      </c>
      <c r="D254" s="95">
        <f t="shared" ref="D254:R254" si="106">D228+D202+D177+D152</f>
        <v>6</v>
      </c>
      <c r="E254" s="95">
        <f t="shared" si="106"/>
        <v>4</v>
      </c>
      <c r="F254" s="95">
        <f t="shared" si="106"/>
        <v>6</v>
      </c>
      <c r="G254" s="95">
        <f t="shared" si="106"/>
        <v>7</v>
      </c>
      <c r="H254" s="95">
        <f t="shared" si="106"/>
        <v>1</v>
      </c>
      <c r="I254" s="95">
        <f t="shared" si="106"/>
        <v>5</v>
      </c>
      <c r="J254" s="95">
        <f t="shared" si="106"/>
        <v>2</v>
      </c>
      <c r="K254" s="95">
        <f t="shared" si="106"/>
        <v>1</v>
      </c>
      <c r="L254" s="95">
        <f t="shared" si="106"/>
        <v>1</v>
      </c>
      <c r="M254" s="95">
        <f t="shared" si="106"/>
        <v>0</v>
      </c>
      <c r="N254" s="95">
        <f t="shared" si="106"/>
        <v>3</v>
      </c>
      <c r="O254" s="95">
        <f t="shared" si="106"/>
        <v>51</v>
      </c>
      <c r="P254" s="95">
        <f t="shared" si="106"/>
        <v>0</v>
      </c>
      <c r="Q254" s="95">
        <f t="shared" si="106"/>
        <v>24</v>
      </c>
      <c r="R254" s="99">
        <f t="shared" si="106"/>
        <v>23</v>
      </c>
      <c r="S254" s="279">
        <f t="shared" si="84"/>
        <v>147</v>
      </c>
      <c r="T254" s="20"/>
    </row>
    <row r="255" spans="1:25" ht="12.75" thickBot="1" x14ac:dyDescent="0.25">
      <c r="A255" s="23">
        <v>15</v>
      </c>
      <c r="B255" s="24" t="s">
        <v>19</v>
      </c>
      <c r="C255" s="107">
        <f t="shared" ref="C255" si="107">C229+C203+C178+C153</f>
        <v>2</v>
      </c>
      <c r="D255" s="108">
        <f t="shared" ref="D255:R255" si="108">D229+D203+D178+D153</f>
        <v>0</v>
      </c>
      <c r="E255" s="108">
        <f t="shared" si="108"/>
        <v>2</v>
      </c>
      <c r="F255" s="108">
        <f t="shared" si="108"/>
        <v>0</v>
      </c>
      <c r="G255" s="108">
        <f t="shared" si="108"/>
        <v>1</v>
      </c>
      <c r="H255" s="108">
        <f t="shared" si="108"/>
        <v>0</v>
      </c>
      <c r="I255" s="108">
        <f t="shared" si="108"/>
        <v>0</v>
      </c>
      <c r="J255" s="108">
        <f t="shared" si="108"/>
        <v>0</v>
      </c>
      <c r="K255" s="108">
        <f t="shared" si="108"/>
        <v>2</v>
      </c>
      <c r="L255" s="108">
        <f t="shared" si="108"/>
        <v>0</v>
      </c>
      <c r="M255" s="108">
        <f t="shared" si="108"/>
        <v>0</v>
      </c>
      <c r="N255" s="108">
        <f t="shared" si="108"/>
        <v>1</v>
      </c>
      <c r="O255" s="108">
        <f t="shared" si="108"/>
        <v>3</v>
      </c>
      <c r="P255" s="108">
        <f t="shared" si="108"/>
        <v>10</v>
      </c>
      <c r="Q255" s="108">
        <f t="shared" si="108"/>
        <v>0</v>
      </c>
      <c r="R255" s="109">
        <f t="shared" si="108"/>
        <v>0</v>
      </c>
      <c r="S255" s="280">
        <f t="shared" si="84"/>
        <v>21</v>
      </c>
      <c r="T255" s="20"/>
    </row>
    <row r="256" spans="1:25" s="30" customFormat="1" ht="27.75" customHeight="1" thickBot="1" x14ac:dyDescent="0.25">
      <c r="A256" s="25"/>
      <c r="B256" s="26" t="s">
        <v>161</v>
      </c>
      <c r="C256" s="102">
        <f>SUM(C241:C255)</f>
        <v>211</v>
      </c>
      <c r="D256" s="102">
        <f t="shared" ref="D256" si="109">SUM(D241:D255)</f>
        <v>322</v>
      </c>
      <c r="E256" s="102">
        <f t="shared" ref="E256" si="110">SUM(E241:E255)</f>
        <v>270</v>
      </c>
      <c r="F256" s="102">
        <f t="shared" ref="F256" si="111">SUM(F241:F255)</f>
        <v>203</v>
      </c>
      <c r="G256" s="102">
        <f t="shared" ref="G256" si="112">SUM(G241:G255)</f>
        <v>215</v>
      </c>
      <c r="H256" s="102">
        <f t="shared" ref="H256" si="113">SUM(H241:H255)</f>
        <v>198</v>
      </c>
      <c r="I256" s="102">
        <f t="shared" ref="I256" si="114">SUM(I241:I255)</f>
        <v>287</v>
      </c>
      <c r="J256" s="102">
        <f t="shared" ref="J256" si="115">SUM(J241:J255)</f>
        <v>231</v>
      </c>
      <c r="K256" s="102">
        <f t="shared" ref="K256" si="116">SUM(K241:K255)</f>
        <v>174</v>
      </c>
      <c r="L256" s="102">
        <f t="shared" ref="L256" si="117">SUM(L241:L255)</f>
        <v>87</v>
      </c>
      <c r="M256" s="102">
        <f t="shared" ref="M256" si="118">SUM(M241:M255)</f>
        <v>97</v>
      </c>
      <c r="N256" s="102">
        <f t="shared" ref="N256" si="119">SUM(N241:N255)</f>
        <v>161</v>
      </c>
      <c r="O256" s="102">
        <f t="shared" ref="O256" si="120">SUM(O241:O255)</f>
        <v>212</v>
      </c>
      <c r="P256" s="102">
        <f t="shared" ref="P256" si="121">SUM(P241:P255)</f>
        <v>142</v>
      </c>
      <c r="Q256" s="102">
        <f t="shared" ref="Q256" si="122">SUM(Q241:Q255)</f>
        <v>78</v>
      </c>
      <c r="R256" s="102">
        <f t="shared" ref="R256" si="123">SUM(R241:R255)</f>
        <v>360</v>
      </c>
      <c r="S256" s="41">
        <f t="shared" ref="S256" si="124">SUM(S241:S255)</f>
        <v>3248</v>
      </c>
    </row>
    <row r="257" spans="1:20" s="30" customFormat="1" ht="27.75" customHeight="1" thickBot="1" x14ac:dyDescent="0.25">
      <c r="A257" s="25"/>
      <c r="B257" s="26" t="s">
        <v>141</v>
      </c>
      <c r="C257" s="28">
        <v>187</v>
      </c>
      <c r="D257" s="28">
        <v>247</v>
      </c>
      <c r="E257" s="28">
        <v>222</v>
      </c>
      <c r="F257" s="28">
        <v>200</v>
      </c>
      <c r="G257" s="28">
        <v>139</v>
      </c>
      <c r="H257" s="28">
        <v>174</v>
      </c>
      <c r="I257" s="28">
        <v>234</v>
      </c>
      <c r="J257" s="28">
        <v>219</v>
      </c>
      <c r="K257" s="28">
        <v>148</v>
      </c>
      <c r="L257" s="28">
        <v>67</v>
      </c>
      <c r="M257" s="28">
        <v>58</v>
      </c>
      <c r="N257" s="28">
        <v>112</v>
      </c>
      <c r="O257" s="28">
        <v>175</v>
      </c>
      <c r="P257" s="28">
        <v>92</v>
      </c>
      <c r="Q257" s="28">
        <v>84</v>
      </c>
      <c r="R257" s="32">
        <v>265</v>
      </c>
      <c r="S257" s="32">
        <v>2623</v>
      </c>
      <c r="T257" s="29"/>
    </row>
    <row r="258" spans="1:20" s="30" customFormat="1" ht="27.75" customHeight="1" thickBot="1" x14ac:dyDescent="0.25">
      <c r="A258" s="25"/>
      <c r="B258" s="26" t="s">
        <v>121</v>
      </c>
      <c r="C258" s="28">
        <v>226</v>
      </c>
      <c r="D258" s="28">
        <v>227</v>
      </c>
      <c r="E258" s="28">
        <v>214</v>
      </c>
      <c r="F258" s="28">
        <v>208</v>
      </c>
      <c r="G258" s="28">
        <v>219</v>
      </c>
      <c r="H258" s="28">
        <v>193</v>
      </c>
      <c r="I258" s="28">
        <v>325</v>
      </c>
      <c r="J258" s="28">
        <v>253</v>
      </c>
      <c r="K258" s="28">
        <v>173</v>
      </c>
      <c r="L258" s="28">
        <v>87</v>
      </c>
      <c r="M258" s="28">
        <v>65</v>
      </c>
      <c r="N258" s="28">
        <v>127</v>
      </c>
      <c r="O258" s="28">
        <v>209</v>
      </c>
      <c r="P258" s="28">
        <v>148</v>
      </c>
      <c r="Q258" s="28">
        <v>83</v>
      </c>
      <c r="R258" s="32">
        <v>504</v>
      </c>
      <c r="S258" s="32">
        <v>3261</v>
      </c>
      <c r="T258" s="29"/>
    </row>
    <row r="259" spans="1:20" s="30" customFormat="1" ht="27.75" customHeight="1" thickBot="1" x14ac:dyDescent="0.25">
      <c r="A259" s="25"/>
      <c r="B259" s="26" t="s">
        <v>24</v>
      </c>
      <c r="C259" s="28">
        <v>191</v>
      </c>
      <c r="D259" s="28">
        <v>234</v>
      </c>
      <c r="E259" s="28">
        <v>254</v>
      </c>
      <c r="F259" s="28">
        <v>200</v>
      </c>
      <c r="G259" s="28">
        <v>216</v>
      </c>
      <c r="H259" s="28">
        <v>223</v>
      </c>
      <c r="I259" s="28">
        <v>343</v>
      </c>
      <c r="J259" s="28">
        <v>274</v>
      </c>
      <c r="K259" s="28">
        <v>162</v>
      </c>
      <c r="L259" s="28">
        <v>72</v>
      </c>
      <c r="M259" s="28">
        <v>78</v>
      </c>
      <c r="N259" s="28">
        <v>145</v>
      </c>
      <c r="O259" s="28">
        <v>224</v>
      </c>
      <c r="P259" s="28">
        <v>128</v>
      </c>
      <c r="Q259" s="28">
        <v>90</v>
      </c>
      <c r="R259" s="32">
        <v>466</v>
      </c>
      <c r="S259" s="32">
        <v>3300</v>
      </c>
      <c r="T259" s="29"/>
    </row>
    <row r="260" spans="1:20" x14ac:dyDescent="0.2">
      <c r="A260" s="33" t="s">
        <v>22</v>
      </c>
      <c r="C260" s="20"/>
      <c r="D260" s="20"/>
      <c r="E260" s="20"/>
      <c r="F260" s="20"/>
      <c r="G260" s="4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x14ac:dyDescent="0.2">
      <c r="C261" s="20"/>
      <c r="D261" s="20"/>
      <c r="E261" s="20"/>
      <c r="F261" s="20"/>
      <c r="G261" s="4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x14ac:dyDescent="0.2">
      <c r="C262" s="20"/>
      <c r="D262" s="20"/>
      <c r="E262" s="20"/>
      <c r="F262" s="20"/>
      <c r="G262" s="4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8.75" customHeight="1" x14ac:dyDescent="0.2">
      <c r="C263" s="20"/>
      <c r="D263" s="20"/>
      <c r="E263" s="20"/>
      <c r="F263" s="20"/>
      <c r="G263" s="4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x14ac:dyDescent="0.2">
      <c r="C264" s="20"/>
      <c r="D264" s="20"/>
      <c r="E264" s="20"/>
      <c r="F264" s="20"/>
      <c r="G264" s="4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x14ac:dyDescent="0.2">
      <c r="C265" s="20"/>
      <c r="D265" s="20"/>
      <c r="E265" s="20"/>
      <c r="F265" s="20"/>
      <c r="G265" s="4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x14ac:dyDescent="0.2">
      <c r="C266" s="20"/>
      <c r="D266" s="20"/>
      <c r="E266" s="20"/>
      <c r="F266" s="20"/>
      <c r="G266" s="4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238:B238"/>
    <mergeCell ref="C238:S238"/>
    <mergeCell ref="A239:B239"/>
    <mergeCell ref="C239:S239"/>
    <mergeCell ref="A187:B187"/>
    <mergeCell ref="C187:S187"/>
    <mergeCell ref="A212:B212"/>
    <mergeCell ref="C212:S212"/>
    <mergeCell ref="A213:B213"/>
    <mergeCell ref="C213:S213"/>
    <mergeCell ref="A161:B161"/>
    <mergeCell ref="C161:S161"/>
    <mergeCell ref="A162:B162"/>
    <mergeCell ref="C162:S162"/>
    <mergeCell ref="A186:B186"/>
    <mergeCell ref="C186:S186"/>
    <mergeCell ref="A112:B112"/>
    <mergeCell ref="C112:S112"/>
    <mergeCell ref="A136:B136"/>
    <mergeCell ref="C136:S136"/>
    <mergeCell ref="A137:B137"/>
    <mergeCell ref="C137:S137"/>
    <mergeCell ref="A85:B85"/>
    <mergeCell ref="C85:S85"/>
    <mergeCell ref="A86:B86"/>
    <mergeCell ref="C86:S86"/>
    <mergeCell ref="A111:B111"/>
    <mergeCell ref="C111:S111"/>
    <mergeCell ref="A36:B36"/>
    <mergeCell ref="C36:S36"/>
    <mergeCell ref="A60:B60"/>
    <mergeCell ref="C60:S60"/>
    <mergeCell ref="A61:B61"/>
    <mergeCell ref="C61:S61"/>
    <mergeCell ref="A10:B10"/>
    <mergeCell ref="C10:S10"/>
    <mergeCell ref="A11:B11"/>
    <mergeCell ref="C11:S11"/>
    <mergeCell ref="A35:B35"/>
    <mergeCell ref="C35:S35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83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220" customWidth="1"/>
    <col min="2" max="2" width="22" style="136" bestFit="1" customWidth="1"/>
    <col min="3" max="3" width="8" style="136" customWidth="1"/>
    <col min="4" max="4" width="7.7109375" style="136" customWidth="1"/>
    <col min="5" max="32" width="8" style="136" customWidth="1"/>
    <col min="33" max="33" width="11.42578125" style="136" customWidth="1"/>
    <col min="34" max="16384" width="11.42578125" style="136"/>
  </cols>
  <sheetData>
    <row r="1" spans="1:32" x14ac:dyDescent="0.2">
      <c r="A1" s="134" t="s">
        <v>29</v>
      </c>
      <c r="B1" s="135"/>
    </row>
    <row r="2" spans="1:32" x14ac:dyDescent="0.2">
      <c r="A2" s="137" t="s">
        <v>0</v>
      </c>
    </row>
    <row r="3" spans="1:32" x14ac:dyDescent="0.2">
      <c r="A3" s="133" t="s">
        <v>160</v>
      </c>
      <c r="B3" s="111"/>
      <c r="C3" s="111"/>
      <c r="D3" s="111"/>
    </row>
    <row r="4" spans="1:32" x14ac:dyDescent="0.2">
      <c r="A4" s="137" t="s">
        <v>64</v>
      </c>
    </row>
    <row r="5" spans="1:32" x14ac:dyDescent="0.2">
      <c r="A5" s="137" t="s">
        <v>144</v>
      </c>
    </row>
    <row r="6" spans="1:32" s="139" customFormat="1" ht="26.25" customHeight="1" thickBot="1" x14ac:dyDescent="0.25">
      <c r="A6" s="138" t="s">
        <v>64</v>
      </c>
      <c r="I6" s="139" t="s">
        <v>120</v>
      </c>
      <c r="N6" s="139" t="s">
        <v>120</v>
      </c>
    </row>
    <row r="7" spans="1:32" s="139" customFormat="1" ht="26.25" customHeight="1" thickBot="1" x14ac:dyDescent="0.25">
      <c r="A7" s="140"/>
      <c r="B7" s="141"/>
      <c r="C7" s="316" t="s">
        <v>126</v>
      </c>
      <c r="D7" s="316"/>
      <c r="E7" s="316"/>
      <c r="F7" s="316"/>
      <c r="G7" s="316"/>
      <c r="H7" s="316"/>
      <c r="I7" s="316" t="s">
        <v>127</v>
      </c>
      <c r="J7" s="316"/>
      <c r="K7" s="316"/>
      <c r="L7" s="316"/>
      <c r="M7" s="316"/>
      <c r="N7" s="316"/>
      <c r="O7" s="316" t="s">
        <v>128</v>
      </c>
      <c r="P7" s="316"/>
      <c r="Q7" s="316"/>
      <c r="R7" s="316"/>
      <c r="S7" s="316"/>
      <c r="T7" s="316"/>
      <c r="U7" s="316" t="s">
        <v>129</v>
      </c>
      <c r="V7" s="316"/>
      <c r="W7" s="316"/>
      <c r="X7" s="316"/>
      <c r="Y7" s="316"/>
      <c r="Z7" s="316"/>
      <c r="AA7" s="316" t="s">
        <v>65</v>
      </c>
      <c r="AB7" s="316"/>
      <c r="AC7" s="316"/>
      <c r="AD7" s="316"/>
      <c r="AE7" s="316"/>
      <c r="AF7" s="316"/>
    </row>
    <row r="8" spans="1:32" s="139" customFormat="1" ht="114" customHeight="1" thickBot="1" x14ac:dyDescent="0.25">
      <c r="A8" s="142" t="s">
        <v>3</v>
      </c>
      <c r="B8" s="143" t="s">
        <v>4</v>
      </c>
      <c r="C8" s="142" t="s">
        <v>66</v>
      </c>
      <c r="D8" s="144" t="s">
        <v>130</v>
      </c>
      <c r="E8" s="144" t="s">
        <v>131</v>
      </c>
      <c r="F8" s="145" t="s">
        <v>67</v>
      </c>
      <c r="G8" s="145" t="s">
        <v>68</v>
      </c>
      <c r="H8" s="142" t="s">
        <v>69</v>
      </c>
      <c r="I8" s="142" t="s">
        <v>66</v>
      </c>
      <c r="J8" s="144" t="s">
        <v>130</v>
      </c>
      <c r="K8" s="144" t="s">
        <v>131</v>
      </c>
      <c r="L8" s="145" t="s">
        <v>67</v>
      </c>
      <c r="M8" s="145" t="s">
        <v>68</v>
      </c>
      <c r="N8" s="142" t="s">
        <v>69</v>
      </c>
      <c r="O8" s="142" t="s">
        <v>66</v>
      </c>
      <c r="P8" s="144" t="s">
        <v>130</v>
      </c>
      <c r="Q8" s="144" t="s">
        <v>131</v>
      </c>
      <c r="R8" s="145" t="s">
        <v>67</v>
      </c>
      <c r="S8" s="145" t="s">
        <v>68</v>
      </c>
      <c r="T8" s="142" t="s">
        <v>69</v>
      </c>
      <c r="U8" s="142" t="s">
        <v>66</v>
      </c>
      <c r="V8" s="144" t="s">
        <v>130</v>
      </c>
      <c r="W8" s="144" t="s">
        <v>131</v>
      </c>
      <c r="X8" s="145" t="s">
        <v>67</v>
      </c>
      <c r="Y8" s="145" t="s">
        <v>68</v>
      </c>
      <c r="Z8" s="142" t="s">
        <v>69</v>
      </c>
      <c r="AA8" s="142" t="s">
        <v>66</v>
      </c>
      <c r="AB8" s="144" t="s">
        <v>130</v>
      </c>
      <c r="AC8" s="144" t="s">
        <v>131</v>
      </c>
      <c r="AD8" s="145" t="s">
        <v>67</v>
      </c>
      <c r="AE8" s="145" t="s">
        <v>68</v>
      </c>
      <c r="AF8" s="146" t="s">
        <v>69</v>
      </c>
    </row>
    <row r="9" spans="1:32" ht="15" customHeight="1" x14ac:dyDescent="0.2">
      <c r="A9" s="147">
        <v>1</v>
      </c>
      <c r="B9" s="148" t="s">
        <v>5</v>
      </c>
      <c r="C9" s="149">
        <v>167</v>
      </c>
      <c r="D9" s="150">
        <v>8</v>
      </c>
      <c r="E9" s="150">
        <v>159</v>
      </c>
      <c r="F9" s="151">
        <v>5</v>
      </c>
      <c r="G9" s="151">
        <v>5</v>
      </c>
      <c r="H9" s="152">
        <v>10</v>
      </c>
      <c r="I9" s="149">
        <v>157</v>
      </c>
      <c r="J9" s="150">
        <v>43</v>
      </c>
      <c r="K9" s="150">
        <v>114</v>
      </c>
      <c r="L9" s="151">
        <v>69</v>
      </c>
      <c r="M9" s="151">
        <v>45</v>
      </c>
      <c r="N9" s="152">
        <v>114</v>
      </c>
      <c r="O9" s="149">
        <v>79</v>
      </c>
      <c r="P9" s="150">
        <v>35</v>
      </c>
      <c r="Q9" s="150">
        <v>44</v>
      </c>
      <c r="R9" s="151">
        <v>53</v>
      </c>
      <c r="S9" s="151">
        <v>14</v>
      </c>
      <c r="T9" s="152">
        <v>67</v>
      </c>
      <c r="U9" s="153">
        <v>0</v>
      </c>
      <c r="V9" s="154">
        <v>0</v>
      </c>
      <c r="W9" s="154">
        <v>0</v>
      </c>
      <c r="X9" s="154">
        <v>0</v>
      </c>
      <c r="Y9" s="154">
        <v>0</v>
      </c>
      <c r="Z9" s="155">
        <v>0</v>
      </c>
      <c r="AA9" s="153">
        <v>403</v>
      </c>
      <c r="AB9" s="154">
        <v>86</v>
      </c>
      <c r="AC9" s="154">
        <v>317</v>
      </c>
      <c r="AD9" s="154">
        <v>127</v>
      </c>
      <c r="AE9" s="154">
        <v>64</v>
      </c>
      <c r="AF9" s="156">
        <v>191</v>
      </c>
    </row>
    <row r="10" spans="1:32" ht="12.75" customHeight="1" x14ac:dyDescent="0.2">
      <c r="A10" s="157">
        <v>2</v>
      </c>
      <c r="B10" s="158" t="s">
        <v>6</v>
      </c>
      <c r="C10" s="159">
        <v>185</v>
      </c>
      <c r="D10" s="160">
        <v>6</v>
      </c>
      <c r="E10" s="160">
        <v>179</v>
      </c>
      <c r="F10" s="161">
        <v>4</v>
      </c>
      <c r="G10" s="161">
        <v>3</v>
      </c>
      <c r="H10" s="162">
        <v>7</v>
      </c>
      <c r="I10" s="159">
        <v>154</v>
      </c>
      <c r="J10" s="160">
        <v>56</v>
      </c>
      <c r="K10" s="160">
        <v>98</v>
      </c>
      <c r="L10" s="161">
        <v>104</v>
      </c>
      <c r="M10" s="161">
        <v>30</v>
      </c>
      <c r="N10" s="162">
        <v>134</v>
      </c>
      <c r="O10" s="159">
        <v>34</v>
      </c>
      <c r="P10" s="160">
        <v>11</v>
      </c>
      <c r="Q10" s="160">
        <v>23</v>
      </c>
      <c r="R10" s="161">
        <v>43</v>
      </c>
      <c r="S10" s="161">
        <v>8</v>
      </c>
      <c r="T10" s="162">
        <v>51</v>
      </c>
      <c r="U10" s="163">
        <v>0</v>
      </c>
      <c r="V10" s="164">
        <v>0</v>
      </c>
      <c r="W10" s="164">
        <v>0</v>
      </c>
      <c r="X10" s="164">
        <v>0</v>
      </c>
      <c r="Y10" s="164">
        <v>0</v>
      </c>
      <c r="Z10" s="165">
        <v>0</v>
      </c>
      <c r="AA10" s="163">
        <v>373</v>
      </c>
      <c r="AB10" s="164">
        <v>73</v>
      </c>
      <c r="AC10" s="164">
        <v>300</v>
      </c>
      <c r="AD10" s="164">
        <v>151</v>
      </c>
      <c r="AE10" s="164">
        <v>41</v>
      </c>
      <c r="AF10" s="166">
        <v>192</v>
      </c>
    </row>
    <row r="11" spans="1:32" x14ac:dyDescent="0.2">
      <c r="A11" s="157">
        <v>3</v>
      </c>
      <c r="B11" s="158" t="s">
        <v>7</v>
      </c>
      <c r="C11" s="159">
        <v>173</v>
      </c>
      <c r="D11" s="160">
        <v>0</v>
      </c>
      <c r="E11" s="160">
        <v>173</v>
      </c>
      <c r="F11" s="161">
        <v>2</v>
      </c>
      <c r="G11" s="161">
        <v>2</v>
      </c>
      <c r="H11" s="162">
        <v>4</v>
      </c>
      <c r="I11" s="159">
        <v>64</v>
      </c>
      <c r="J11" s="160">
        <v>15</v>
      </c>
      <c r="K11" s="160">
        <v>49</v>
      </c>
      <c r="L11" s="161">
        <v>51</v>
      </c>
      <c r="M11" s="161">
        <v>30</v>
      </c>
      <c r="N11" s="162">
        <v>81</v>
      </c>
      <c r="O11" s="159">
        <v>8</v>
      </c>
      <c r="P11" s="160">
        <v>4</v>
      </c>
      <c r="Q11" s="160">
        <v>4</v>
      </c>
      <c r="R11" s="161">
        <v>20</v>
      </c>
      <c r="S11" s="161">
        <v>6</v>
      </c>
      <c r="T11" s="162">
        <v>26</v>
      </c>
      <c r="U11" s="163">
        <v>0</v>
      </c>
      <c r="V11" s="164">
        <v>0</v>
      </c>
      <c r="W11" s="164">
        <v>0</v>
      </c>
      <c r="X11" s="164">
        <v>0</v>
      </c>
      <c r="Y11" s="164">
        <v>0</v>
      </c>
      <c r="Z11" s="165">
        <v>0</v>
      </c>
      <c r="AA11" s="163">
        <v>245</v>
      </c>
      <c r="AB11" s="164">
        <v>19</v>
      </c>
      <c r="AC11" s="164">
        <v>226</v>
      </c>
      <c r="AD11" s="164">
        <v>73</v>
      </c>
      <c r="AE11" s="164">
        <v>38</v>
      </c>
      <c r="AF11" s="166">
        <v>111</v>
      </c>
    </row>
    <row r="12" spans="1:32" x14ac:dyDescent="0.2">
      <c r="A12" s="157">
        <v>4</v>
      </c>
      <c r="B12" s="158" t="s">
        <v>8</v>
      </c>
      <c r="C12" s="159">
        <v>147</v>
      </c>
      <c r="D12" s="160">
        <v>0</v>
      </c>
      <c r="E12" s="160">
        <v>147</v>
      </c>
      <c r="F12" s="161">
        <v>10</v>
      </c>
      <c r="G12" s="161">
        <v>4</v>
      </c>
      <c r="H12" s="162">
        <v>14</v>
      </c>
      <c r="I12" s="159">
        <v>31</v>
      </c>
      <c r="J12" s="160">
        <v>5</v>
      </c>
      <c r="K12" s="160">
        <v>26</v>
      </c>
      <c r="L12" s="161">
        <v>22</v>
      </c>
      <c r="M12" s="161">
        <v>27</v>
      </c>
      <c r="N12" s="162">
        <v>49</v>
      </c>
      <c r="O12" s="159">
        <v>8</v>
      </c>
      <c r="P12" s="160">
        <v>1</v>
      </c>
      <c r="Q12" s="160">
        <v>7</v>
      </c>
      <c r="R12" s="161">
        <v>17</v>
      </c>
      <c r="S12" s="161">
        <v>16</v>
      </c>
      <c r="T12" s="162">
        <v>33</v>
      </c>
      <c r="U12" s="163">
        <v>0</v>
      </c>
      <c r="V12" s="164">
        <v>0</v>
      </c>
      <c r="W12" s="164">
        <v>0</v>
      </c>
      <c r="X12" s="164">
        <v>0</v>
      </c>
      <c r="Y12" s="164">
        <v>0</v>
      </c>
      <c r="Z12" s="165">
        <v>0</v>
      </c>
      <c r="AA12" s="163">
        <v>186</v>
      </c>
      <c r="AB12" s="164">
        <v>6</v>
      </c>
      <c r="AC12" s="164">
        <v>180</v>
      </c>
      <c r="AD12" s="164">
        <v>49</v>
      </c>
      <c r="AE12" s="164">
        <v>47</v>
      </c>
      <c r="AF12" s="166">
        <v>96</v>
      </c>
    </row>
    <row r="13" spans="1:32" x14ac:dyDescent="0.2">
      <c r="A13" s="157">
        <v>5</v>
      </c>
      <c r="B13" s="158" t="s">
        <v>9</v>
      </c>
      <c r="C13" s="159">
        <v>156</v>
      </c>
      <c r="D13" s="160">
        <v>2</v>
      </c>
      <c r="E13" s="160">
        <v>154</v>
      </c>
      <c r="F13" s="161">
        <v>0</v>
      </c>
      <c r="G13" s="161">
        <v>0</v>
      </c>
      <c r="H13" s="162">
        <v>0</v>
      </c>
      <c r="I13" s="159">
        <v>97</v>
      </c>
      <c r="J13" s="160">
        <v>12</v>
      </c>
      <c r="K13" s="160">
        <v>85</v>
      </c>
      <c r="L13" s="161">
        <v>45</v>
      </c>
      <c r="M13" s="161">
        <v>39</v>
      </c>
      <c r="N13" s="162">
        <v>84</v>
      </c>
      <c r="O13" s="159">
        <v>28</v>
      </c>
      <c r="P13" s="160">
        <v>2</v>
      </c>
      <c r="Q13" s="160">
        <v>26</v>
      </c>
      <c r="R13" s="161">
        <v>33</v>
      </c>
      <c r="S13" s="161">
        <v>25</v>
      </c>
      <c r="T13" s="162">
        <v>58</v>
      </c>
      <c r="U13" s="163">
        <v>0</v>
      </c>
      <c r="V13" s="164">
        <v>0</v>
      </c>
      <c r="W13" s="164">
        <v>0</v>
      </c>
      <c r="X13" s="164">
        <v>0</v>
      </c>
      <c r="Y13" s="164">
        <v>0</v>
      </c>
      <c r="Z13" s="165">
        <v>0</v>
      </c>
      <c r="AA13" s="163">
        <v>281</v>
      </c>
      <c r="AB13" s="164">
        <v>16</v>
      </c>
      <c r="AC13" s="164">
        <v>265</v>
      </c>
      <c r="AD13" s="164">
        <v>78</v>
      </c>
      <c r="AE13" s="164">
        <v>64</v>
      </c>
      <c r="AF13" s="166">
        <v>142</v>
      </c>
    </row>
    <row r="14" spans="1:32" ht="20.25" customHeight="1" x14ac:dyDescent="0.2">
      <c r="A14" s="157">
        <v>6</v>
      </c>
      <c r="B14" s="158" t="s">
        <v>10</v>
      </c>
      <c r="C14" s="159">
        <v>98</v>
      </c>
      <c r="D14" s="160">
        <v>3</v>
      </c>
      <c r="E14" s="160">
        <v>95</v>
      </c>
      <c r="F14" s="167">
        <v>1</v>
      </c>
      <c r="G14" s="167">
        <v>4</v>
      </c>
      <c r="H14" s="162">
        <v>5</v>
      </c>
      <c r="I14" s="159">
        <v>48</v>
      </c>
      <c r="J14" s="160">
        <v>12</v>
      </c>
      <c r="K14" s="160">
        <v>36</v>
      </c>
      <c r="L14" s="167">
        <v>42</v>
      </c>
      <c r="M14" s="167">
        <v>53</v>
      </c>
      <c r="N14" s="162">
        <v>95</v>
      </c>
      <c r="O14" s="159">
        <v>9</v>
      </c>
      <c r="P14" s="160">
        <v>1</v>
      </c>
      <c r="Q14" s="160">
        <v>8</v>
      </c>
      <c r="R14" s="167">
        <v>35</v>
      </c>
      <c r="S14" s="167">
        <v>29</v>
      </c>
      <c r="T14" s="162">
        <v>64</v>
      </c>
      <c r="U14" s="163">
        <v>0</v>
      </c>
      <c r="V14" s="168">
        <v>0</v>
      </c>
      <c r="W14" s="168">
        <v>0</v>
      </c>
      <c r="X14" s="168">
        <v>0</v>
      </c>
      <c r="Y14" s="168">
        <v>0</v>
      </c>
      <c r="Z14" s="165">
        <v>0</v>
      </c>
      <c r="AA14" s="163">
        <v>155</v>
      </c>
      <c r="AB14" s="168">
        <v>16</v>
      </c>
      <c r="AC14" s="168">
        <v>139</v>
      </c>
      <c r="AD14" s="168">
        <v>78</v>
      </c>
      <c r="AE14" s="168">
        <v>86</v>
      </c>
      <c r="AF14" s="166">
        <v>164</v>
      </c>
    </row>
    <row r="15" spans="1:32" x14ac:dyDescent="0.2">
      <c r="A15" s="157">
        <v>7</v>
      </c>
      <c r="B15" s="158" t="s">
        <v>11</v>
      </c>
      <c r="C15" s="159">
        <v>146</v>
      </c>
      <c r="D15" s="160">
        <v>2</v>
      </c>
      <c r="E15" s="160">
        <v>144</v>
      </c>
      <c r="F15" s="161">
        <v>1</v>
      </c>
      <c r="G15" s="161">
        <v>6</v>
      </c>
      <c r="H15" s="162">
        <v>7</v>
      </c>
      <c r="I15" s="159">
        <v>94</v>
      </c>
      <c r="J15" s="160">
        <v>20</v>
      </c>
      <c r="K15" s="160">
        <v>74</v>
      </c>
      <c r="L15" s="161">
        <v>86</v>
      </c>
      <c r="M15" s="161">
        <v>104</v>
      </c>
      <c r="N15" s="162">
        <v>190</v>
      </c>
      <c r="O15" s="159">
        <v>20</v>
      </c>
      <c r="P15" s="160">
        <v>7</v>
      </c>
      <c r="Q15" s="160">
        <v>13</v>
      </c>
      <c r="R15" s="161">
        <v>72</v>
      </c>
      <c r="S15" s="161">
        <v>49</v>
      </c>
      <c r="T15" s="162">
        <v>121</v>
      </c>
      <c r="U15" s="163">
        <v>0</v>
      </c>
      <c r="V15" s="164">
        <v>0</v>
      </c>
      <c r="W15" s="164">
        <v>0</v>
      </c>
      <c r="X15" s="164">
        <v>0</v>
      </c>
      <c r="Y15" s="164">
        <v>0</v>
      </c>
      <c r="Z15" s="165">
        <v>0</v>
      </c>
      <c r="AA15" s="163">
        <v>260</v>
      </c>
      <c r="AB15" s="164">
        <v>29</v>
      </c>
      <c r="AC15" s="164">
        <v>231</v>
      </c>
      <c r="AD15" s="164">
        <v>159</v>
      </c>
      <c r="AE15" s="164">
        <v>159</v>
      </c>
      <c r="AF15" s="166">
        <v>318</v>
      </c>
    </row>
    <row r="16" spans="1:32" x14ac:dyDescent="0.2">
      <c r="A16" s="157">
        <v>8</v>
      </c>
      <c r="B16" s="158" t="s">
        <v>12</v>
      </c>
      <c r="C16" s="159">
        <v>157</v>
      </c>
      <c r="D16" s="160">
        <v>0</v>
      </c>
      <c r="E16" s="160">
        <v>157</v>
      </c>
      <c r="F16" s="161">
        <v>1</v>
      </c>
      <c r="G16" s="161">
        <v>15</v>
      </c>
      <c r="H16" s="162">
        <v>16</v>
      </c>
      <c r="I16" s="159">
        <v>74</v>
      </c>
      <c r="J16" s="160">
        <v>9</v>
      </c>
      <c r="K16" s="160">
        <v>65</v>
      </c>
      <c r="L16" s="161">
        <v>55</v>
      </c>
      <c r="M16" s="161">
        <v>67</v>
      </c>
      <c r="N16" s="162">
        <v>122</v>
      </c>
      <c r="O16" s="159">
        <v>17</v>
      </c>
      <c r="P16" s="160">
        <v>6</v>
      </c>
      <c r="Q16" s="160">
        <v>11</v>
      </c>
      <c r="R16" s="161">
        <v>64</v>
      </c>
      <c r="S16" s="161">
        <v>46</v>
      </c>
      <c r="T16" s="162">
        <v>110</v>
      </c>
      <c r="U16" s="163">
        <v>0</v>
      </c>
      <c r="V16" s="164">
        <v>0</v>
      </c>
      <c r="W16" s="164">
        <v>0</v>
      </c>
      <c r="X16" s="164">
        <v>0</v>
      </c>
      <c r="Y16" s="164">
        <v>0</v>
      </c>
      <c r="Z16" s="165">
        <v>0</v>
      </c>
      <c r="AA16" s="163">
        <v>248</v>
      </c>
      <c r="AB16" s="164">
        <v>15</v>
      </c>
      <c r="AC16" s="164">
        <v>233</v>
      </c>
      <c r="AD16" s="164">
        <v>120</v>
      </c>
      <c r="AE16" s="164">
        <v>128</v>
      </c>
      <c r="AF16" s="166">
        <v>248</v>
      </c>
    </row>
    <row r="17" spans="1:32" x14ac:dyDescent="0.2">
      <c r="A17" s="157">
        <v>9</v>
      </c>
      <c r="B17" s="158" t="s">
        <v>13</v>
      </c>
      <c r="C17" s="159">
        <v>91</v>
      </c>
      <c r="D17" s="160">
        <v>3</v>
      </c>
      <c r="E17" s="160">
        <v>88</v>
      </c>
      <c r="F17" s="161">
        <v>0</v>
      </c>
      <c r="G17" s="161">
        <v>4</v>
      </c>
      <c r="H17" s="162">
        <v>4</v>
      </c>
      <c r="I17" s="159">
        <v>102</v>
      </c>
      <c r="J17" s="160">
        <v>34</v>
      </c>
      <c r="K17" s="160">
        <v>68</v>
      </c>
      <c r="L17" s="161">
        <v>52</v>
      </c>
      <c r="M17" s="161">
        <v>65</v>
      </c>
      <c r="N17" s="162">
        <v>117</v>
      </c>
      <c r="O17" s="159">
        <v>44</v>
      </c>
      <c r="P17" s="160">
        <v>24</v>
      </c>
      <c r="Q17" s="160">
        <v>20</v>
      </c>
      <c r="R17" s="161">
        <v>69</v>
      </c>
      <c r="S17" s="161">
        <v>31</v>
      </c>
      <c r="T17" s="162">
        <v>100</v>
      </c>
      <c r="U17" s="163">
        <v>0</v>
      </c>
      <c r="V17" s="164">
        <v>0</v>
      </c>
      <c r="W17" s="164">
        <v>0</v>
      </c>
      <c r="X17" s="164">
        <v>0</v>
      </c>
      <c r="Y17" s="164">
        <v>0</v>
      </c>
      <c r="Z17" s="165">
        <v>0</v>
      </c>
      <c r="AA17" s="163">
        <v>237</v>
      </c>
      <c r="AB17" s="164">
        <v>61</v>
      </c>
      <c r="AC17" s="164">
        <v>176</v>
      </c>
      <c r="AD17" s="164">
        <v>121</v>
      </c>
      <c r="AE17" s="164">
        <v>100</v>
      </c>
      <c r="AF17" s="166">
        <v>221</v>
      </c>
    </row>
    <row r="18" spans="1:32" x14ac:dyDescent="0.2">
      <c r="A18" s="157">
        <v>10</v>
      </c>
      <c r="B18" s="158" t="s">
        <v>14</v>
      </c>
      <c r="C18" s="159">
        <v>74</v>
      </c>
      <c r="D18" s="160">
        <v>2</v>
      </c>
      <c r="E18" s="160">
        <v>72</v>
      </c>
      <c r="F18" s="161">
        <v>4</v>
      </c>
      <c r="G18" s="161">
        <v>0</v>
      </c>
      <c r="H18" s="162">
        <v>4</v>
      </c>
      <c r="I18" s="159">
        <v>77</v>
      </c>
      <c r="J18" s="160">
        <v>6</v>
      </c>
      <c r="K18" s="160">
        <v>71</v>
      </c>
      <c r="L18" s="161">
        <v>42</v>
      </c>
      <c r="M18" s="161">
        <v>0</v>
      </c>
      <c r="N18" s="162">
        <v>42</v>
      </c>
      <c r="O18" s="159">
        <v>53</v>
      </c>
      <c r="P18" s="160">
        <v>30</v>
      </c>
      <c r="Q18" s="160">
        <v>23</v>
      </c>
      <c r="R18" s="161">
        <v>74</v>
      </c>
      <c r="S18" s="161">
        <v>0</v>
      </c>
      <c r="T18" s="162">
        <v>74</v>
      </c>
      <c r="U18" s="163">
        <v>0</v>
      </c>
      <c r="V18" s="164">
        <v>0</v>
      </c>
      <c r="W18" s="164">
        <v>0</v>
      </c>
      <c r="X18" s="164">
        <v>0</v>
      </c>
      <c r="Y18" s="164">
        <v>0</v>
      </c>
      <c r="Z18" s="165">
        <v>0</v>
      </c>
      <c r="AA18" s="163">
        <v>204</v>
      </c>
      <c r="AB18" s="164">
        <v>38</v>
      </c>
      <c r="AC18" s="164">
        <v>166</v>
      </c>
      <c r="AD18" s="164">
        <v>120</v>
      </c>
      <c r="AE18" s="164">
        <v>0</v>
      </c>
      <c r="AF18" s="166">
        <v>120</v>
      </c>
    </row>
    <row r="19" spans="1:32" ht="20.25" customHeight="1" x14ac:dyDescent="0.2">
      <c r="A19" s="157">
        <v>11</v>
      </c>
      <c r="B19" s="158" t="s">
        <v>15</v>
      </c>
      <c r="C19" s="159">
        <v>28</v>
      </c>
      <c r="D19" s="160">
        <v>3</v>
      </c>
      <c r="E19" s="160">
        <v>25</v>
      </c>
      <c r="F19" s="161">
        <v>0</v>
      </c>
      <c r="G19" s="161">
        <v>0</v>
      </c>
      <c r="H19" s="162">
        <v>0</v>
      </c>
      <c r="I19" s="159">
        <v>114</v>
      </c>
      <c r="J19" s="160">
        <v>79</v>
      </c>
      <c r="K19" s="160">
        <v>35</v>
      </c>
      <c r="L19" s="161">
        <v>86</v>
      </c>
      <c r="M19" s="161">
        <v>28</v>
      </c>
      <c r="N19" s="162">
        <v>114</v>
      </c>
      <c r="O19" s="159">
        <v>42</v>
      </c>
      <c r="P19" s="160">
        <v>36</v>
      </c>
      <c r="Q19" s="160">
        <v>6</v>
      </c>
      <c r="R19" s="161">
        <v>148</v>
      </c>
      <c r="S19" s="161">
        <v>22</v>
      </c>
      <c r="T19" s="162">
        <v>170</v>
      </c>
      <c r="U19" s="163">
        <v>0</v>
      </c>
      <c r="V19" s="164">
        <v>0</v>
      </c>
      <c r="W19" s="164">
        <v>0</v>
      </c>
      <c r="X19" s="164">
        <v>0</v>
      </c>
      <c r="Y19" s="164">
        <v>0</v>
      </c>
      <c r="Z19" s="165">
        <v>0</v>
      </c>
      <c r="AA19" s="163">
        <v>184</v>
      </c>
      <c r="AB19" s="164">
        <v>118</v>
      </c>
      <c r="AC19" s="164">
        <v>66</v>
      </c>
      <c r="AD19" s="164">
        <v>234</v>
      </c>
      <c r="AE19" s="164">
        <v>50</v>
      </c>
      <c r="AF19" s="166">
        <v>284</v>
      </c>
    </row>
    <row r="20" spans="1:32" x14ac:dyDescent="0.2">
      <c r="A20" s="157">
        <v>12</v>
      </c>
      <c r="B20" s="158" t="s">
        <v>16</v>
      </c>
      <c r="C20" s="159">
        <v>141</v>
      </c>
      <c r="D20" s="160">
        <v>2</v>
      </c>
      <c r="E20" s="160">
        <v>139</v>
      </c>
      <c r="F20" s="161">
        <v>0</v>
      </c>
      <c r="G20" s="161">
        <v>2</v>
      </c>
      <c r="H20" s="162">
        <v>2</v>
      </c>
      <c r="I20" s="159">
        <v>212</v>
      </c>
      <c r="J20" s="160">
        <v>63</v>
      </c>
      <c r="K20" s="160">
        <v>149</v>
      </c>
      <c r="L20" s="161">
        <v>59</v>
      </c>
      <c r="M20" s="161">
        <v>27</v>
      </c>
      <c r="N20" s="162">
        <v>86</v>
      </c>
      <c r="O20" s="159">
        <v>85</v>
      </c>
      <c r="P20" s="160">
        <v>32</v>
      </c>
      <c r="Q20" s="160">
        <v>53</v>
      </c>
      <c r="R20" s="161">
        <v>109</v>
      </c>
      <c r="S20" s="161">
        <v>21</v>
      </c>
      <c r="T20" s="162">
        <v>130</v>
      </c>
      <c r="U20" s="163">
        <v>0</v>
      </c>
      <c r="V20" s="164">
        <v>0</v>
      </c>
      <c r="W20" s="164">
        <v>0</v>
      </c>
      <c r="X20" s="164">
        <v>0</v>
      </c>
      <c r="Y20" s="164">
        <v>0</v>
      </c>
      <c r="Z20" s="165">
        <v>0</v>
      </c>
      <c r="AA20" s="163">
        <v>438</v>
      </c>
      <c r="AB20" s="164">
        <v>97</v>
      </c>
      <c r="AC20" s="164">
        <v>341</v>
      </c>
      <c r="AD20" s="164">
        <v>168</v>
      </c>
      <c r="AE20" s="164">
        <v>50</v>
      </c>
      <c r="AF20" s="166">
        <v>218</v>
      </c>
    </row>
    <row r="21" spans="1:32" x14ac:dyDescent="0.2">
      <c r="A21" s="157">
        <v>13</v>
      </c>
      <c r="B21" s="158" t="s">
        <v>17</v>
      </c>
      <c r="C21" s="159">
        <v>200</v>
      </c>
      <c r="D21" s="160">
        <v>6</v>
      </c>
      <c r="E21" s="160">
        <v>194</v>
      </c>
      <c r="F21" s="161">
        <v>1</v>
      </c>
      <c r="G21" s="161">
        <v>2</v>
      </c>
      <c r="H21" s="162">
        <v>3</v>
      </c>
      <c r="I21" s="159">
        <v>178</v>
      </c>
      <c r="J21" s="160">
        <v>64</v>
      </c>
      <c r="K21" s="160">
        <v>114</v>
      </c>
      <c r="L21" s="161">
        <v>149</v>
      </c>
      <c r="M21" s="161">
        <v>119</v>
      </c>
      <c r="N21" s="162">
        <v>268</v>
      </c>
      <c r="O21" s="159">
        <v>45</v>
      </c>
      <c r="P21" s="160">
        <v>21</v>
      </c>
      <c r="Q21" s="160">
        <v>24</v>
      </c>
      <c r="R21" s="161">
        <v>176</v>
      </c>
      <c r="S21" s="161">
        <v>53</v>
      </c>
      <c r="T21" s="162">
        <v>229</v>
      </c>
      <c r="U21" s="163">
        <v>0</v>
      </c>
      <c r="V21" s="164">
        <v>0</v>
      </c>
      <c r="W21" s="164">
        <v>0</v>
      </c>
      <c r="X21" s="164">
        <v>0</v>
      </c>
      <c r="Y21" s="164">
        <v>0</v>
      </c>
      <c r="Z21" s="165">
        <v>0</v>
      </c>
      <c r="AA21" s="163">
        <v>423</v>
      </c>
      <c r="AB21" s="164">
        <v>91</v>
      </c>
      <c r="AC21" s="164">
        <v>332</v>
      </c>
      <c r="AD21" s="164">
        <v>326</v>
      </c>
      <c r="AE21" s="164">
        <v>174</v>
      </c>
      <c r="AF21" s="166">
        <v>500</v>
      </c>
    </row>
    <row r="22" spans="1:32" x14ac:dyDescent="0.2">
      <c r="A22" s="157">
        <v>14</v>
      </c>
      <c r="B22" s="158" t="s">
        <v>18</v>
      </c>
      <c r="C22" s="159">
        <v>179</v>
      </c>
      <c r="D22" s="160">
        <v>2</v>
      </c>
      <c r="E22" s="160">
        <v>177</v>
      </c>
      <c r="F22" s="161">
        <v>0</v>
      </c>
      <c r="G22" s="161">
        <v>1</v>
      </c>
      <c r="H22" s="162">
        <v>1</v>
      </c>
      <c r="I22" s="159">
        <v>140</v>
      </c>
      <c r="J22" s="160">
        <v>60</v>
      </c>
      <c r="K22" s="160">
        <v>80</v>
      </c>
      <c r="L22" s="161">
        <v>111</v>
      </c>
      <c r="M22" s="161">
        <v>141</v>
      </c>
      <c r="N22" s="162">
        <v>252</v>
      </c>
      <c r="O22" s="159">
        <v>25</v>
      </c>
      <c r="P22" s="160">
        <v>9</v>
      </c>
      <c r="Q22" s="160">
        <v>16</v>
      </c>
      <c r="R22" s="161">
        <v>113</v>
      </c>
      <c r="S22" s="161">
        <v>39</v>
      </c>
      <c r="T22" s="162">
        <v>152</v>
      </c>
      <c r="U22" s="163">
        <v>0</v>
      </c>
      <c r="V22" s="164">
        <v>0</v>
      </c>
      <c r="W22" s="164">
        <v>0</v>
      </c>
      <c r="X22" s="164">
        <v>0</v>
      </c>
      <c r="Y22" s="164">
        <v>0</v>
      </c>
      <c r="Z22" s="165">
        <v>0</v>
      </c>
      <c r="AA22" s="163">
        <v>344</v>
      </c>
      <c r="AB22" s="164">
        <v>71</v>
      </c>
      <c r="AC22" s="164">
        <v>273</v>
      </c>
      <c r="AD22" s="164">
        <v>224</v>
      </c>
      <c r="AE22" s="164">
        <v>181</v>
      </c>
      <c r="AF22" s="166">
        <v>405</v>
      </c>
    </row>
    <row r="23" spans="1:32" ht="12.75" thickBot="1" x14ac:dyDescent="0.25">
      <c r="A23" s="169">
        <v>15</v>
      </c>
      <c r="B23" s="170" t="s">
        <v>19</v>
      </c>
      <c r="C23" s="171">
        <v>108</v>
      </c>
      <c r="D23" s="172">
        <v>3</v>
      </c>
      <c r="E23" s="172">
        <v>105</v>
      </c>
      <c r="F23" s="173">
        <v>0</v>
      </c>
      <c r="G23" s="173">
        <v>1</v>
      </c>
      <c r="H23" s="174">
        <v>1</v>
      </c>
      <c r="I23" s="171">
        <v>181</v>
      </c>
      <c r="J23" s="172">
        <v>42</v>
      </c>
      <c r="K23" s="172">
        <v>139</v>
      </c>
      <c r="L23" s="173">
        <v>59</v>
      </c>
      <c r="M23" s="173">
        <v>14</v>
      </c>
      <c r="N23" s="174">
        <v>73</v>
      </c>
      <c r="O23" s="171">
        <v>70</v>
      </c>
      <c r="P23" s="172">
        <v>30</v>
      </c>
      <c r="Q23" s="172">
        <v>40</v>
      </c>
      <c r="R23" s="173">
        <v>105</v>
      </c>
      <c r="S23" s="173">
        <v>11</v>
      </c>
      <c r="T23" s="174">
        <v>116</v>
      </c>
      <c r="U23" s="175">
        <v>0</v>
      </c>
      <c r="V23" s="176">
        <v>0</v>
      </c>
      <c r="W23" s="176">
        <v>0</v>
      </c>
      <c r="X23" s="176">
        <v>0</v>
      </c>
      <c r="Y23" s="176">
        <v>0</v>
      </c>
      <c r="Z23" s="177">
        <v>0</v>
      </c>
      <c r="AA23" s="175">
        <v>359</v>
      </c>
      <c r="AB23" s="176">
        <v>75</v>
      </c>
      <c r="AC23" s="176">
        <v>284</v>
      </c>
      <c r="AD23" s="176">
        <v>164</v>
      </c>
      <c r="AE23" s="176">
        <v>26</v>
      </c>
      <c r="AF23" s="178">
        <v>190</v>
      </c>
    </row>
    <row r="24" spans="1:32" s="186" customFormat="1" ht="19.5" customHeight="1" thickBot="1" x14ac:dyDescent="0.25">
      <c r="A24" s="179"/>
      <c r="B24" s="180" t="s">
        <v>142</v>
      </c>
      <c r="C24" s="153">
        <v>2050</v>
      </c>
      <c r="D24" s="181">
        <v>42</v>
      </c>
      <c r="E24" s="181">
        <v>2008</v>
      </c>
      <c r="F24" s="154">
        <v>29</v>
      </c>
      <c r="G24" s="154">
        <v>49</v>
      </c>
      <c r="H24" s="182">
        <v>78</v>
      </c>
      <c r="I24" s="183">
        <v>1723</v>
      </c>
      <c r="J24" s="184">
        <v>520</v>
      </c>
      <c r="K24" s="184">
        <v>1203</v>
      </c>
      <c r="L24" s="184">
        <v>1032</v>
      </c>
      <c r="M24" s="185">
        <v>789</v>
      </c>
      <c r="N24" s="182">
        <v>1821</v>
      </c>
      <c r="O24" s="183">
        <v>567</v>
      </c>
      <c r="P24" s="184">
        <v>249</v>
      </c>
      <c r="Q24" s="184">
        <v>318</v>
      </c>
      <c r="R24" s="184">
        <v>1131</v>
      </c>
      <c r="S24" s="184">
        <v>370</v>
      </c>
      <c r="T24" s="182">
        <v>1501</v>
      </c>
      <c r="U24" s="183">
        <v>0</v>
      </c>
      <c r="V24" s="185">
        <v>0</v>
      </c>
      <c r="W24" s="185">
        <v>0</v>
      </c>
      <c r="X24" s="185">
        <v>0</v>
      </c>
      <c r="Y24" s="185">
        <v>0</v>
      </c>
      <c r="Z24" s="182">
        <v>0</v>
      </c>
      <c r="AA24" s="183">
        <v>4340</v>
      </c>
      <c r="AB24" s="184">
        <v>811</v>
      </c>
      <c r="AC24" s="184">
        <v>3529</v>
      </c>
      <c r="AD24" s="184">
        <v>2192</v>
      </c>
      <c r="AE24" s="184">
        <v>1208</v>
      </c>
      <c r="AF24" s="182">
        <v>3400</v>
      </c>
    </row>
    <row r="25" spans="1:32" s="186" customFormat="1" ht="19.5" customHeight="1" thickBot="1" x14ac:dyDescent="0.25">
      <c r="A25" s="179"/>
      <c r="B25" s="180" t="s">
        <v>132</v>
      </c>
      <c r="C25" s="187">
        <v>2939</v>
      </c>
      <c r="D25" s="188">
        <v>926</v>
      </c>
      <c r="E25" s="188">
        <v>2013</v>
      </c>
      <c r="F25" s="189">
        <v>56</v>
      </c>
      <c r="G25" s="189">
        <v>170</v>
      </c>
      <c r="H25" s="182">
        <v>226</v>
      </c>
      <c r="I25" s="183">
        <v>2660</v>
      </c>
      <c r="J25" s="190">
        <v>1551</v>
      </c>
      <c r="K25" s="190">
        <v>1111</v>
      </c>
      <c r="L25" s="184">
        <v>2761</v>
      </c>
      <c r="M25" s="185">
        <v>1907</v>
      </c>
      <c r="N25" s="182">
        <v>4668</v>
      </c>
      <c r="O25" s="183">
        <v>1009</v>
      </c>
      <c r="P25" s="190">
        <v>745</v>
      </c>
      <c r="Q25" s="190">
        <v>263</v>
      </c>
      <c r="R25" s="184">
        <v>2524</v>
      </c>
      <c r="S25" s="184">
        <v>1189</v>
      </c>
      <c r="T25" s="182">
        <v>3713</v>
      </c>
      <c r="U25" s="183">
        <v>2</v>
      </c>
      <c r="V25" s="191">
        <v>1</v>
      </c>
      <c r="W25" s="191">
        <v>1</v>
      </c>
      <c r="X25" s="185">
        <v>0</v>
      </c>
      <c r="Y25" s="185">
        <v>0</v>
      </c>
      <c r="Z25" s="182">
        <v>0</v>
      </c>
      <c r="AA25" s="183">
        <v>6610</v>
      </c>
      <c r="AB25" s="190">
        <v>3223</v>
      </c>
      <c r="AC25" s="190">
        <v>3388</v>
      </c>
      <c r="AD25" s="184">
        <v>5341</v>
      </c>
      <c r="AE25" s="184">
        <v>3266</v>
      </c>
      <c r="AF25" s="182">
        <v>8607</v>
      </c>
    </row>
    <row r="26" spans="1:32" s="186" customFormat="1" ht="19.5" customHeight="1" thickBot="1" x14ac:dyDescent="0.25">
      <c r="A26" s="179"/>
      <c r="B26" s="180" t="s">
        <v>119</v>
      </c>
      <c r="C26" s="183">
        <v>1553</v>
      </c>
      <c r="D26" s="190">
        <v>69</v>
      </c>
      <c r="E26" s="190">
        <v>1481</v>
      </c>
      <c r="F26" s="184">
        <v>141</v>
      </c>
      <c r="G26" s="184">
        <v>148</v>
      </c>
      <c r="H26" s="182">
        <v>289</v>
      </c>
      <c r="I26" s="183">
        <v>1553</v>
      </c>
      <c r="J26" s="190">
        <v>803</v>
      </c>
      <c r="K26" s="190">
        <v>750</v>
      </c>
      <c r="L26" s="184">
        <v>1784</v>
      </c>
      <c r="M26" s="185">
        <v>1333</v>
      </c>
      <c r="N26" s="182">
        <v>3117</v>
      </c>
      <c r="O26" s="183">
        <v>583</v>
      </c>
      <c r="P26" s="190">
        <v>463</v>
      </c>
      <c r="Q26" s="190">
        <v>120</v>
      </c>
      <c r="R26" s="184">
        <v>1815</v>
      </c>
      <c r="S26" s="184">
        <v>765</v>
      </c>
      <c r="T26" s="182">
        <v>2580</v>
      </c>
      <c r="U26" s="183">
        <v>1</v>
      </c>
      <c r="V26" s="191">
        <v>2</v>
      </c>
      <c r="W26" s="191">
        <v>0</v>
      </c>
      <c r="X26" s="185">
        <v>0</v>
      </c>
      <c r="Y26" s="185">
        <v>0</v>
      </c>
      <c r="Z26" s="182">
        <v>0</v>
      </c>
      <c r="AA26" s="183">
        <v>3690</v>
      </c>
      <c r="AB26" s="190">
        <v>1337</v>
      </c>
      <c r="AC26" s="190">
        <v>2351</v>
      </c>
      <c r="AD26" s="184">
        <v>3740</v>
      </c>
      <c r="AE26" s="184">
        <v>2246</v>
      </c>
      <c r="AF26" s="182">
        <v>5986</v>
      </c>
    </row>
    <row r="27" spans="1:32" x14ac:dyDescent="0.2">
      <c r="A27" s="137" t="s">
        <v>74</v>
      </c>
    </row>
    <row r="29" spans="1:32" x14ac:dyDescent="0.2">
      <c r="A29" s="137" t="s">
        <v>144</v>
      </c>
    </row>
    <row r="30" spans="1:32" ht="13.5" thickBot="1" x14ac:dyDescent="0.25">
      <c r="A30" s="138" t="s">
        <v>64</v>
      </c>
    </row>
    <row r="31" spans="1:32" s="139" customFormat="1" ht="26.25" customHeight="1" thickBot="1" x14ac:dyDescent="0.25">
      <c r="A31" s="140"/>
      <c r="B31" s="141"/>
      <c r="C31" s="316" t="s">
        <v>145</v>
      </c>
      <c r="D31" s="316"/>
      <c r="E31" s="316"/>
      <c r="F31" s="316"/>
      <c r="G31" s="316"/>
      <c r="H31" s="316"/>
      <c r="I31" s="316" t="s">
        <v>143</v>
      </c>
      <c r="J31" s="316"/>
      <c r="K31" s="316"/>
      <c r="L31" s="316"/>
      <c r="M31" s="316"/>
      <c r="N31" s="316"/>
      <c r="O31" s="316" t="s">
        <v>65</v>
      </c>
      <c r="P31" s="316"/>
      <c r="Q31" s="316"/>
      <c r="R31" s="316"/>
      <c r="S31" s="316"/>
      <c r="T31" s="316"/>
      <c r="AA31" s="136"/>
      <c r="AB31" s="136"/>
      <c r="AC31" s="136"/>
      <c r="AD31" s="136"/>
      <c r="AE31" s="136"/>
      <c r="AF31" s="136"/>
    </row>
    <row r="32" spans="1:32" s="139" customFormat="1" ht="114" customHeight="1" thickBot="1" x14ac:dyDescent="0.25">
      <c r="A32" s="142" t="s">
        <v>3</v>
      </c>
      <c r="B32" s="143" t="s">
        <v>4</v>
      </c>
      <c r="C32" s="192" t="s">
        <v>66</v>
      </c>
      <c r="D32" s="193" t="s">
        <v>146</v>
      </c>
      <c r="E32" s="193" t="s">
        <v>147</v>
      </c>
      <c r="F32" s="194" t="s">
        <v>67</v>
      </c>
      <c r="G32" s="194" t="s">
        <v>68</v>
      </c>
      <c r="H32" s="192" t="s">
        <v>69</v>
      </c>
      <c r="I32" s="142" t="s">
        <v>66</v>
      </c>
      <c r="J32" s="144" t="s">
        <v>146</v>
      </c>
      <c r="K32" s="144" t="s">
        <v>147</v>
      </c>
      <c r="L32" s="145" t="s">
        <v>67</v>
      </c>
      <c r="M32" s="145" t="s">
        <v>68</v>
      </c>
      <c r="N32" s="142" t="s">
        <v>69</v>
      </c>
      <c r="O32" s="192" t="s">
        <v>66</v>
      </c>
      <c r="P32" s="193" t="s">
        <v>146</v>
      </c>
      <c r="Q32" s="193" t="s">
        <v>147</v>
      </c>
      <c r="R32" s="194" t="s">
        <v>67</v>
      </c>
      <c r="S32" s="194" t="s">
        <v>68</v>
      </c>
      <c r="T32" s="195" t="s">
        <v>69</v>
      </c>
    </row>
    <row r="33" spans="1:32" ht="15" customHeight="1" x14ac:dyDescent="0.2">
      <c r="A33" s="147">
        <v>1</v>
      </c>
      <c r="B33" s="148" t="s">
        <v>5</v>
      </c>
      <c r="C33" s="196">
        <v>324</v>
      </c>
      <c r="D33" s="197">
        <v>51</v>
      </c>
      <c r="E33" s="197">
        <v>273</v>
      </c>
      <c r="F33" s="198">
        <v>74</v>
      </c>
      <c r="G33" s="198">
        <v>50</v>
      </c>
      <c r="H33" s="199">
        <v>124</v>
      </c>
      <c r="I33" s="150">
        <v>79</v>
      </c>
      <c r="J33" s="150">
        <v>35</v>
      </c>
      <c r="K33" s="150">
        <v>44</v>
      </c>
      <c r="L33" s="151">
        <v>53</v>
      </c>
      <c r="M33" s="151">
        <v>14</v>
      </c>
      <c r="N33" s="155">
        <v>67</v>
      </c>
      <c r="O33" s="200">
        <v>403</v>
      </c>
      <c r="P33" s="201">
        <v>86</v>
      </c>
      <c r="Q33" s="201">
        <v>317</v>
      </c>
      <c r="R33" s="201">
        <v>127</v>
      </c>
      <c r="S33" s="201">
        <v>64</v>
      </c>
      <c r="T33" s="202">
        <v>191</v>
      </c>
      <c r="AA33" s="139"/>
      <c r="AB33" s="139"/>
      <c r="AC33" s="139"/>
      <c r="AD33" s="139"/>
      <c r="AE33" s="139"/>
      <c r="AF33" s="139"/>
    </row>
    <row r="34" spans="1:32" ht="12.75" customHeight="1" x14ac:dyDescent="0.2">
      <c r="A34" s="157">
        <v>2</v>
      </c>
      <c r="B34" s="158" t="s">
        <v>6</v>
      </c>
      <c r="C34" s="203">
        <v>339</v>
      </c>
      <c r="D34" s="160">
        <v>62</v>
      </c>
      <c r="E34" s="160">
        <v>277</v>
      </c>
      <c r="F34" s="161">
        <v>108</v>
      </c>
      <c r="G34" s="161">
        <v>33</v>
      </c>
      <c r="H34" s="204">
        <v>141</v>
      </c>
      <c r="I34" s="160">
        <v>34</v>
      </c>
      <c r="J34" s="160">
        <v>11</v>
      </c>
      <c r="K34" s="160">
        <v>23</v>
      </c>
      <c r="L34" s="161">
        <v>43</v>
      </c>
      <c r="M34" s="161">
        <v>8</v>
      </c>
      <c r="N34" s="165">
        <v>51</v>
      </c>
      <c r="O34" s="205">
        <v>373</v>
      </c>
      <c r="P34" s="206">
        <v>73</v>
      </c>
      <c r="Q34" s="206">
        <v>300</v>
      </c>
      <c r="R34" s="206">
        <v>151</v>
      </c>
      <c r="S34" s="206">
        <v>41</v>
      </c>
      <c r="T34" s="207">
        <v>192</v>
      </c>
    </row>
    <row r="35" spans="1:32" x14ac:dyDescent="0.2">
      <c r="A35" s="157">
        <v>3</v>
      </c>
      <c r="B35" s="158" t="s">
        <v>7</v>
      </c>
      <c r="C35" s="203">
        <v>237</v>
      </c>
      <c r="D35" s="160">
        <v>15</v>
      </c>
      <c r="E35" s="160">
        <v>222</v>
      </c>
      <c r="F35" s="161">
        <v>53</v>
      </c>
      <c r="G35" s="161">
        <v>32</v>
      </c>
      <c r="H35" s="204">
        <v>85</v>
      </c>
      <c r="I35" s="160">
        <v>8</v>
      </c>
      <c r="J35" s="160">
        <v>4</v>
      </c>
      <c r="K35" s="160">
        <v>4</v>
      </c>
      <c r="L35" s="161">
        <v>20</v>
      </c>
      <c r="M35" s="161">
        <v>6</v>
      </c>
      <c r="N35" s="165">
        <v>26</v>
      </c>
      <c r="O35" s="205">
        <v>245</v>
      </c>
      <c r="P35" s="206">
        <v>19</v>
      </c>
      <c r="Q35" s="206">
        <v>226</v>
      </c>
      <c r="R35" s="206">
        <v>73</v>
      </c>
      <c r="S35" s="206">
        <v>38</v>
      </c>
      <c r="T35" s="207">
        <v>111</v>
      </c>
    </row>
    <row r="36" spans="1:32" x14ac:dyDescent="0.2">
      <c r="A36" s="157">
        <v>4</v>
      </c>
      <c r="B36" s="158" t="s">
        <v>8</v>
      </c>
      <c r="C36" s="203">
        <v>178</v>
      </c>
      <c r="D36" s="160">
        <v>5</v>
      </c>
      <c r="E36" s="160">
        <v>173</v>
      </c>
      <c r="F36" s="161">
        <v>32</v>
      </c>
      <c r="G36" s="161">
        <v>31</v>
      </c>
      <c r="H36" s="204">
        <v>63</v>
      </c>
      <c r="I36" s="160">
        <v>8</v>
      </c>
      <c r="J36" s="160">
        <v>1</v>
      </c>
      <c r="K36" s="160">
        <v>7</v>
      </c>
      <c r="L36" s="161">
        <v>17</v>
      </c>
      <c r="M36" s="161">
        <v>16</v>
      </c>
      <c r="N36" s="165">
        <v>33</v>
      </c>
      <c r="O36" s="205">
        <v>186</v>
      </c>
      <c r="P36" s="206">
        <v>6</v>
      </c>
      <c r="Q36" s="206">
        <v>180</v>
      </c>
      <c r="R36" s="206">
        <v>49</v>
      </c>
      <c r="S36" s="206">
        <v>47</v>
      </c>
      <c r="T36" s="207">
        <v>96</v>
      </c>
    </row>
    <row r="37" spans="1:32" x14ac:dyDescent="0.2">
      <c r="A37" s="157">
        <v>5</v>
      </c>
      <c r="B37" s="158" t="s">
        <v>9</v>
      </c>
      <c r="C37" s="203">
        <v>253</v>
      </c>
      <c r="D37" s="160">
        <v>14</v>
      </c>
      <c r="E37" s="160">
        <v>239</v>
      </c>
      <c r="F37" s="161">
        <v>45</v>
      </c>
      <c r="G37" s="161">
        <v>39</v>
      </c>
      <c r="H37" s="204">
        <v>84</v>
      </c>
      <c r="I37" s="160">
        <v>28</v>
      </c>
      <c r="J37" s="160">
        <v>2</v>
      </c>
      <c r="K37" s="160">
        <v>26</v>
      </c>
      <c r="L37" s="161">
        <v>33</v>
      </c>
      <c r="M37" s="161">
        <v>25</v>
      </c>
      <c r="N37" s="165">
        <v>58</v>
      </c>
      <c r="O37" s="205">
        <v>281</v>
      </c>
      <c r="P37" s="206">
        <v>16</v>
      </c>
      <c r="Q37" s="206">
        <v>265</v>
      </c>
      <c r="R37" s="206">
        <v>78</v>
      </c>
      <c r="S37" s="206">
        <v>64</v>
      </c>
      <c r="T37" s="207">
        <v>142</v>
      </c>
    </row>
    <row r="38" spans="1:32" ht="20.25" customHeight="1" x14ac:dyDescent="0.2">
      <c r="A38" s="157">
        <v>6</v>
      </c>
      <c r="B38" s="158" t="s">
        <v>10</v>
      </c>
      <c r="C38" s="203">
        <v>146</v>
      </c>
      <c r="D38" s="160">
        <v>15</v>
      </c>
      <c r="E38" s="160">
        <v>131</v>
      </c>
      <c r="F38" s="167">
        <v>43</v>
      </c>
      <c r="G38" s="167">
        <v>57</v>
      </c>
      <c r="H38" s="204">
        <v>100</v>
      </c>
      <c r="I38" s="160">
        <v>9</v>
      </c>
      <c r="J38" s="160">
        <v>1</v>
      </c>
      <c r="K38" s="160">
        <v>8</v>
      </c>
      <c r="L38" s="167">
        <v>35</v>
      </c>
      <c r="M38" s="167">
        <v>29</v>
      </c>
      <c r="N38" s="165">
        <v>64</v>
      </c>
      <c r="O38" s="205">
        <v>155</v>
      </c>
      <c r="P38" s="206">
        <v>16</v>
      </c>
      <c r="Q38" s="206">
        <v>139</v>
      </c>
      <c r="R38" s="206">
        <v>78</v>
      </c>
      <c r="S38" s="206">
        <v>86</v>
      </c>
      <c r="T38" s="207">
        <v>164</v>
      </c>
      <c r="Y38" s="136" t="s">
        <v>120</v>
      </c>
    </row>
    <row r="39" spans="1:32" x14ac:dyDescent="0.2">
      <c r="A39" s="157">
        <v>7</v>
      </c>
      <c r="B39" s="158" t="s">
        <v>11</v>
      </c>
      <c r="C39" s="203">
        <v>240</v>
      </c>
      <c r="D39" s="160">
        <v>22</v>
      </c>
      <c r="E39" s="160">
        <v>218</v>
      </c>
      <c r="F39" s="161">
        <v>87</v>
      </c>
      <c r="G39" s="161">
        <v>110</v>
      </c>
      <c r="H39" s="204">
        <v>197</v>
      </c>
      <c r="I39" s="160">
        <v>20</v>
      </c>
      <c r="J39" s="160">
        <v>7</v>
      </c>
      <c r="K39" s="160">
        <v>13</v>
      </c>
      <c r="L39" s="161">
        <v>72</v>
      </c>
      <c r="M39" s="161">
        <v>49</v>
      </c>
      <c r="N39" s="165">
        <v>121</v>
      </c>
      <c r="O39" s="205">
        <v>260</v>
      </c>
      <c r="P39" s="206">
        <v>29</v>
      </c>
      <c r="Q39" s="206">
        <v>231</v>
      </c>
      <c r="R39" s="206">
        <v>159</v>
      </c>
      <c r="S39" s="206">
        <v>159</v>
      </c>
      <c r="T39" s="207">
        <v>318</v>
      </c>
    </row>
    <row r="40" spans="1:32" x14ac:dyDescent="0.2">
      <c r="A40" s="157">
        <v>8</v>
      </c>
      <c r="B40" s="158" t="s">
        <v>12</v>
      </c>
      <c r="C40" s="203">
        <v>231</v>
      </c>
      <c r="D40" s="160">
        <v>9</v>
      </c>
      <c r="E40" s="160">
        <v>222</v>
      </c>
      <c r="F40" s="161">
        <v>56</v>
      </c>
      <c r="G40" s="161">
        <v>82</v>
      </c>
      <c r="H40" s="204">
        <v>138</v>
      </c>
      <c r="I40" s="160">
        <v>17</v>
      </c>
      <c r="J40" s="160">
        <v>6</v>
      </c>
      <c r="K40" s="160">
        <v>11</v>
      </c>
      <c r="L40" s="161">
        <v>64</v>
      </c>
      <c r="M40" s="161">
        <v>46</v>
      </c>
      <c r="N40" s="165">
        <v>110</v>
      </c>
      <c r="O40" s="205">
        <v>248</v>
      </c>
      <c r="P40" s="206">
        <v>15</v>
      </c>
      <c r="Q40" s="206">
        <v>233</v>
      </c>
      <c r="R40" s="206">
        <v>120</v>
      </c>
      <c r="S40" s="206">
        <v>128</v>
      </c>
      <c r="T40" s="207">
        <v>248</v>
      </c>
    </row>
    <row r="41" spans="1:32" x14ac:dyDescent="0.2">
      <c r="A41" s="157">
        <v>9</v>
      </c>
      <c r="B41" s="158" t="s">
        <v>13</v>
      </c>
      <c r="C41" s="203">
        <v>193</v>
      </c>
      <c r="D41" s="160">
        <v>37</v>
      </c>
      <c r="E41" s="160">
        <v>156</v>
      </c>
      <c r="F41" s="161">
        <v>52</v>
      </c>
      <c r="G41" s="161">
        <v>69</v>
      </c>
      <c r="H41" s="204">
        <v>121</v>
      </c>
      <c r="I41" s="160">
        <v>44</v>
      </c>
      <c r="J41" s="160">
        <v>24</v>
      </c>
      <c r="K41" s="160">
        <v>20</v>
      </c>
      <c r="L41" s="161">
        <v>69</v>
      </c>
      <c r="M41" s="161">
        <v>31</v>
      </c>
      <c r="N41" s="165">
        <v>100</v>
      </c>
      <c r="O41" s="205">
        <v>237</v>
      </c>
      <c r="P41" s="206">
        <v>61</v>
      </c>
      <c r="Q41" s="206">
        <v>176</v>
      </c>
      <c r="R41" s="206">
        <v>121</v>
      </c>
      <c r="S41" s="206">
        <v>100</v>
      </c>
      <c r="T41" s="207">
        <v>221</v>
      </c>
    </row>
    <row r="42" spans="1:32" x14ac:dyDescent="0.2">
      <c r="A42" s="157">
        <v>10</v>
      </c>
      <c r="B42" s="158" t="s">
        <v>14</v>
      </c>
      <c r="C42" s="203">
        <v>151</v>
      </c>
      <c r="D42" s="160">
        <v>8</v>
      </c>
      <c r="E42" s="160">
        <v>143</v>
      </c>
      <c r="F42" s="161">
        <v>46</v>
      </c>
      <c r="G42" s="161">
        <v>0</v>
      </c>
      <c r="H42" s="204">
        <v>46</v>
      </c>
      <c r="I42" s="160">
        <v>53</v>
      </c>
      <c r="J42" s="160">
        <v>30</v>
      </c>
      <c r="K42" s="160">
        <v>23</v>
      </c>
      <c r="L42" s="161">
        <v>74</v>
      </c>
      <c r="M42" s="161">
        <v>0</v>
      </c>
      <c r="N42" s="165">
        <v>74</v>
      </c>
      <c r="O42" s="205">
        <v>204</v>
      </c>
      <c r="P42" s="206">
        <v>38</v>
      </c>
      <c r="Q42" s="206">
        <v>166</v>
      </c>
      <c r="R42" s="206">
        <v>120</v>
      </c>
      <c r="S42" s="206">
        <v>0</v>
      </c>
      <c r="T42" s="207">
        <v>120</v>
      </c>
    </row>
    <row r="43" spans="1:32" ht="20.25" customHeight="1" x14ac:dyDescent="0.2">
      <c r="A43" s="157">
        <v>11</v>
      </c>
      <c r="B43" s="158" t="s">
        <v>15</v>
      </c>
      <c r="C43" s="203">
        <v>142</v>
      </c>
      <c r="D43" s="160">
        <v>82</v>
      </c>
      <c r="E43" s="160">
        <v>60</v>
      </c>
      <c r="F43" s="161">
        <v>86</v>
      </c>
      <c r="G43" s="161">
        <v>28</v>
      </c>
      <c r="H43" s="204">
        <v>114</v>
      </c>
      <c r="I43" s="160">
        <v>42</v>
      </c>
      <c r="J43" s="160">
        <v>36</v>
      </c>
      <c r="K43" s="160">
        <v>6</v>
      </c>
      <c r="L43" s="161">
        <v>148</v>
      </c>
      <c r="M43" s="161">
        <v>22</v>
      </c>
      <c r="N43" s="165">
        <v>170</v>
      </c>
      <c r="O43" s="205">
        <v>184</v>
      </c>
      <c r="P43" s="206">
        <v>118</v>
      </c>
      <c r="Q43" s="206">
        <v>66</v>
      </c>
      <c r="R43" s="206">
        <v>234</v>
      </c>
      <c r="S43" s="206">
        <v>50</v>
      </c>
      <c r="T43" s="207">
        <v>284</v>
      </c>
    </row>
    <row r="44" spans="1:32" x14ac:dyDescent="0.2">
      <c r="A44" s="157">
        <v>12</v>
      </c>
      <c r="B44" s="158" t="s">
        <v>16</v>
      </c>
      <c r="C44" s="203">
        <v>353</v>
      </c>
      <c r="D44" s="160">
        <v>65</v>
      </c>
      <c r="E44" s="160">
        <v>288</v>
      </c>
      <c r="F44" s="161">
        <v>59</v>
      </c>
      <c r="G44" s="161">
        <v>29</v>
      </c>
      <c r="H44" s="204">
        <v>88</v>
      </c>
      <c r="I44" s="160">
        <v>85</v>
      </c>
      <c r="J44" s="160">
        <v>32</v>
      </c>
      <c r="K44" s="160">
        <v>53</v>
      </c>
      <c r="L44" s="161">
        <v>109</v>
      </c>
      <c r="M44" s="161">
        <v>21</v>
      </c>
      <c r="N44" s="165">
        <v>130</v>
      </c>
      <c r="O44" s="205">
        <v>438</v>
      </c>
      <c r="P44" s="206">
        <v>97</v>
      </c>
      <c r="Q44" s="206">
        <v>341</v>
      </c>
      <c r="R44" s="206">
        <v>168</v>
      </c>
      <c r="S44" s="206">
        <v>50</v>
      </c>
      <c r="T44" s="207">
        <v>218</v>
      </c>
    </row>
    <row r="45" spans="1:32" x14ac:dyDescent="0.2">
      <c r="A45" s="157">
        <v>13</v>
      </c>
      <c r="B45" s="158" t="s">
        <v>17</v>
      </c>
      <c r="C45" s="203">
        <v>378</v>
      </c>
      <c r="D45" s="160">
        <v>70</v>
      </c>
      <c r="E45" s="160">
        <v>308</v>
      </c>
      <c r="F45" s="161">
        <v>150</v>
      </c>
      <c r="G45" s="161">
        <v>121</v>
      </c>
      <c r="H45" s="204">
        <v>271</v>
      </c>
      <c r="I45" s="160">
        <v>45</v>
      </c>
      <c r="J45" s="160">
        <v>21</v>
      </c>
      <c r="K45" s="160">
        <v>24</v>
      </c>
      <c r="L45" s="161">
        <v>176</v>
      </c>
      <c r="M45" s="161">
        <v>53</v>
      </c>
      <c r="N45" s="165">
        <v>229</v>
      </c>
      <c r="O45" s="205">
        <v>423</v>
      </c>
      <c r="P45" s="206">
        <v>91</v>
      </c>
      <c r="Q45" s="206">
        <v>332</v>
      </c>
      <c r="R45" s="206">
        <v>326</v>
      </c>
      <c r="S45" s="206">
        <v>174</v>
      </c>
      <c r="T45" s="207">
        <v>500</v>
      </c>
    </row>
    <row r="46" spans="1:32" x14ac:dyDescent="0.2">
      <c r="A46" s="157">
        <v>14</v>
      </c>
      <c r="B46" s="158" t="s">
        <v>18</v>
      </c>
      <c r="C46" s="203">
        <v>319</v>
      </c>
      <c r="D46" s="160">
        <v>62</v>
      </c>
      <c r="E46" s="160">
        <v>257</v>
      </c>
      <c r="F46" s="161">
        <v>111</v>
      </c>
      <c r="G46" s="161">
        <v>142</v>
      </c>
      <c r="H46" s="204">
        <v>253</v>
      </c>
      <c r="I46" s="160">
        <v>25</v>
      </c>
      <c r="J46" s="160">
        <v>9</v>
      </c>
      <c r="K46" s="160">
        <v>16</v>
      </c>
      <c r="L46" s="161">
        <v>113</v>
      </c>
      <c r="M46" s="161">
        <v>39</v>
      </c>
      <c r="N46" s="165">
        <v>152</v>
      </c>
      <c r="O46" s="205">
        <v>344</v>
      </c>
      <c r="P46" s="206">
        <v>71</v>
      </c>
      <c r="Q46" s="206">
        <v>273</v>
      </c>
      <c r="R46" s="206">
        <v>224</v>
      </c>
      <c r="S46" s="206">
        <v>181</v>
      </c>
      <c r="T46" s="207">
        <v>405</v>
      </c>
    </row>
    <row r="47" spans="1:32" ht="12.75" thickBot="1" x14ac:dyDescent="0.25">
      <c r="A47" s="169">
        <v>15</v>
      </c>
      <c r="B47" s="170" t="s">
        <v>19</v>
      </c>
      <c r="C47" s="208">
        <v>289</v>
      </c>
      <c r="D47" s="172">
        <v>45</v>
      </c>
      <c r="E47" s="172">
        <v>244</v>
      </c>
      <c r="F47" s="173">
        <v>59</v>
      </c>
      <c r="G47" s="173">
        <v>15</v>
      </c>
      <c r="H47" s="209">
        <v>74</v>
      </c>
      <c r="I47" s="172">
        <v>70</v>
      </c>
      <c r="J47" s="172">
        <v>30</v>
      </c>
      <c r="K47" s="172">
        <v>40</v>
      </c>
      <c r="L47" s="173">
        <v>105</v>
      </c>
      <c r="M47" s="173">
        <v>11</v>
      </c>
      <c r="N47" s="177">
        <v>116</v>
      </c>
      <c r="O47" s="210">
        <v>359</v>
      </c>
      <c r="P47" s="211">
        <v>75</v>
      </c>
      <c r="Q47" s="211">
        <v>284</v>
      </c>
      <c r="R47" s="211">
        <v>164</v>
      </c>
      <c r="S47" s="211">
        <v>26</v>
      </c>
      <c r="T47" s="212">
        <v>190</v>
      </c>
    </row>
    <row r="48" spans="1:32" s="186" customFormat="1" ht="19.5" customHeight="1" thickBot="1" x14ac:dyDescent="0.25">
      <c r="A48" s="179"/>
      <c r="B48" s="180" t="s">
        <v>148</v>
      </c>
      <c r="C48" s="213">
        <v>3773</v>
      </c>
      <c r="D48" s="214">
        <v>562</v>
      </c>
      <c r="E48" s="214">
        <v>3211</v>
      </c>
      <c r="F48" s="215">
        <v>1061</v>
      </c>
      <c r="G48" s="215">
        <v>838</v>
      </c>
      <c r="H48" s="216">
        <v>1899</v>
      </c>
      <c r="I48" s="191">
        <v>567</v>
      </c>
      <c r="J48" s="184">
        <v>249</v>
      </c>
      <c r="K48" s="184">
        <v>318</v>
      </c>
      <c r="L48" s="184">
        <v>1131</v>
      </c>
      <c r="M48" s="184">
        <v>370</v>
      </c>
      <c r="N48" s="182">
        <v>1501</v>
      </c>
      <c r="O48" s="217">
        <v>4340</v>
      </c>
      <c r="P48" s="218">
        <v>811</v>
      </c>
      <c r="Q48" s="218">
        <v>3529</v>
      </c>
      <c r="R48" s="218">
        <v>2192</v>
      </c>
      <c r="S48" s="218">
        <v>1208</v>
      </c>
      <c r="T48" s="219">
        <v>3400</v>
      </c>
      <c r="AA48" s="136"/>
      <c r="AB48" s="136"/>
      <c r="AC48" s="136"/>
      <c r="AD48" s="136"/>
      <c r="AE48" s="136"/>
      <c r="AF48" s="136"/>
    </row>
    <row r="49" spans="1:32" x14ac:dyDescent="0.2">
      <c r="A49" s="137"/>
      <c r="AA49" s="186"/>
      <c r="AB49" s="186"/>
      <c r="AC49" s="186"/>
      <c r="AD49" s="186"/>
      <c r="AE49" s="186"/>
      <c r="AF49" s="186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>
    <tabColor rgb="FFFF0000"/>
  </sheetPr>
  <dimension ref="A1:N104"/>
  <sheetViews>
    <sheetView topLeftCell="A4" workbookViewId="0">
      <selection activeCell="N20" sqref="N20"/>
    </sheetView>
  </sheetViews>
  <sheetFormatPr baseColWidth="10" defaultColWidth="11.42578125" defaultRowHeight="12" x14ac:dyDescent="0.2"/>
  <cols>
    <col min="1" max="1" width="4.85546875" style="4" customWidth="1"/>
    <col min="2" max="2" width="22" style="2" bestFit="1" customWidth="1"/>
    <col min="3" max="3" width="12.7109375" style="2" customWidth="1"/>
    <col min="4" max="4" width="13.42578125" style="2" customWidth="1"/>
    <col min="5" max="5" width="10" style="2" customWidth="1"/>
    <col min="6" max="6" width="11.85546875" style="2" customWidth="1"/>
    <col min="7" max="7" width="10.85546875" style="3" customWidth="1"/>
    <col min="8" max="8" width="9.7109375" style="2" customWidth="1"/>
    <col min="9" max="9" width="11.42578125" style="2" customWidth="1"/>
    <col min="10" max="16384" width="11.42578125" style="2"/>
  </cols>
  <sheetData>
    <row r="1" spans="1:10" x14ac:dyDescent="0.2">
      <c r="A1" s="35" t="s">
        <v>29</v>
      </c>
      <c r="B1" s="36"/>
    </row>
    <row r="2" spans="1:10" x14ac:dyDescent="0.2">
      <c r="A2" s="1" t="s">
        <v>0</v>
      </c>
    </row>
    <row r="4" spans="1:10" x14ac:dyDescent="0.2">
      <c r="A4" s="1" t="s">
        <v>76</v>
      </c>
    </row>
    <row r="5" spans="1:10" x14ac:dyDescent="0.2">
      <c r="A5" s="1" t="s">
        <v>82</v>
      </c>
    </row>
    <row r="6" spans="1:10" x14ac:dyDescent="0.2">
      <c r="A6" s="1" t="s">
        <v>83</v>
      </c>
    </row>
    <row r="7" spans="1:10" x14ac:dyDescent="0.2">
      <c r="A7" s="1"/>
    </row>
    <row r="8" spans="1:10" ht="12.75" x14ac:dyDescent="0.2">
      <c r="A8" s="2"/>
      <c r="B8" s="49" t="s">
        <v>165</v>
      </c>
      <c r="C8" s="50"/>
      <c r="D8" s="50"/>
    </row>
    <row r="9" spans="1:10" ht="12.75" thickBot="1" x14ac:dyDescent="0.25">
      <c r="A9" s="2"/>
      <c r="B9" s="51" t="s">
        <v>75</v>
      </c>
      <c r="C9" s="52">
        <v>0.7</v>
      </c>
      <c r="D9" s="52">
        <v>0.5</v>
      </c>
    </row>
    <row r="10" spans="1:10" x14ac:dyDescent="0.2">
      <c r="A10" s="2"/>
      <c r="B10" s="53">
        <v>2514</v>
      </c>
      <c r="C10" s="53">
        <v>1793</v>
      </c>
      <c r="D10" s="53">
        <v>1312</v>
      </c>
    </row>
    <row r="11" spans="1:10" x14ac:dyDescent="0.2">
      <c r="A11" s="2"/>
      <c r="B11" s="53">
        <v>2393</v>
      </c>
      <c r="C11" s="53">
        <v>1708</v>
      </c>
      <c r="D11" s="53">
        <v>1251</v>
      </c>
      <c r="J11" s="2" t="s">
        <v>120</v>
      </c>
    </row>
    <row r="12" spans="1:10" x14ac:dyDescent="0.2">
      <c r="A12" s="2"/>
      <c r="B12" s="53">
        <v>856</v>
      </c>
      <c r="C12" s="53">
        <v>856</v>
      </c>
      <c r="D12" s="53">
        <v>856</v>
      </c>
    </row>
    <row r="13" spans="1:10" x14ac:dyDescent="0.2">
      <c r="A13" s="2"/>
    </row>
    <row r="14" spans="1:10" x14ac:dyDescent="0.2">
      <c r="A14" s="2"/>
    </row>
    <row r="16" spans="1:10" s="6" customFormat="1" ht="26.25" customHeight="1" thickBot="1" x14ac:dyDescent="0.25">
      <c r="A16" s="5" t="s">
        <v>76</v>
      </c>
      <c r="G16" s="7"/>
    </row>
    <row r="17" spans="1:14" s="6" customFormat="1" ht="26.25" customHeight="1" thickBot="1" x14ac:dyDescent="0.25">
      <c r="A17" s="8"/>
      <c r="B17" s="9"/>
      <c r="C17" s="317" t="s">
        <v>77</v>
      </c>
      <c r="D17" s="317"/>
      <c r="E17" s="317"/>
      <c r="F17" s="9"/>
      <c r="G17" s="54"/>
      <c r="H17" s="55"/>
    </row>
    <row r="18" spans="1:14" s="6" customFormat="1" ht="63.75" customHeight="1" thickBot="1" x14ac:dyDescent="0.25">
      <c r="A18" s="10" t="s">
        <v>3</v>
      </c>
      <c r="B18" s="11" t="s">
        <v>4</v>
      </c>
      <c r="C18" s="12">
        <f>$B$10</f>
        <v>2514</v>
      </c>
      <c r="D18" s="13">
        <f>$B$11</f>
        <v>2393</v>
      </c>
      <c r="E18" s="13">
        <f>$B$12</f>
        <v>856</v>
      </c>
      <c r="F18" s="14" t="s">
        <v>78</v>
      </c>
      <c r="G18" s="15" t="s">
        <v>79</v>
      </c>
      <c r="H18" s="56" t="s">
        <v>80</v>
      </c>
    </row>
    <row r="19" spans="1:14" ht="15" customHeight="1" x14ac:dyDescent="0.2">
      <c r="A19" s="18">
        <v>1</v>
      </c>
      <c r="B19" s="19" t="s">
        <v>5</v>
      </c>
      <c r="C19" s="123">
        <v>1297</v>
      </c>
      <c r="D19" s="129">
        <v>46</v>
      </c>
      <c r="E19" s="125">
        <v>197</v>
      </c>
      <c r="F19" s="289">
        <f>SUM(C19:E19)</f>
        <v>1540</v>
      </c>
      <c r="G19" s="286">
        <f t="shared" ref="G19:G34" si="0">(C19*$C$18+D19*$D$18+E19*$E$18)/F19</f>
        <v>2298.2909090909093</v>
      </c>
      <c r="H19" s="58">
        <f t="shared" ref="H19:H33" si="1">(G19-$G$34)*100/$G$34</f>
        <v>-3.1596555514727283</v>
      </c>
    </row>
    <row r="20" spans="1:14" ht="12.75" customHeight="1" x14ac:dyDescent="0.2">
      <c r="A20" s="21">
        <v>2</v>
      </c>
      <c r="B20" s="22" t="s">
        <v>6</v>
      </c>
      <c r="C20" s="121">
        <v>1453</v>
      </c>
      <c r="D20" s="119">
        <v>52</v>
      </c>
      <c r="E20" s="128">
        <v>230</v>
      </c>
      <c r="F20" s="290">
        <f t="shared" ref="F20:F33" si="2">SUM(C20:E20)</f>
        <v>1735</v>
      </c>
      <c r="G20" s="287">
        <f t="shared" si="0"/>
        <v>2290.5809798270893</v>
      </c>
      <c r="H20" s="60">
        <f t="shared" si="1"/>
        <v>-3.4845196505425173</v>
      </c>
    </row>
    <row r="21" spans="1:14" x14ac:dyDescent="0.2">
      <c r="A21" s="21">
        <v>3</v>
      </c>
      <c r="B21" s="22" t="s">
        <v>7</v>
      </c>
      <c r="C21" s="121">
        <v>1203</v>
      </c>
      <c r="D21" s="119">
        <v>20</v>
      </c>
      <c r="E21" s="128">
        <v>80</v>
      </c>
      <c r="F21" s="290">
        <f t="shared" si="2"/>
        <v>1303</v>
      </c>
      <c r="G21" s="287">
        <f t="shared" si="0"/>
        <v>2410.346891788181</v>
      </c>
      <c r="H21" s="60">
        <f t="shared" si="1"/>
        <v>1.5619138194883824</v>
      </c>
    </row>
    <row r="22" spans="1:14" x14ac:dyDescent="0.2">
      <c r="A22" s="21">
        <v>4</v>
      </c>
      <c r="B22" s="22" t="s">
        <v>8</v>
      </c>
      <c r="C22" s="121">
        <v>636</v>
      </c>
      <c r="D22" s="119">
        <v>18</v>
      </c>
      <c r="E22" s="128">
        <v>72</v>
      </c>
      <c r="F22" s="290">
        <f t="shared" si="2"/>
        <v>726</v>
      </c>
      <c r="G22" s="287">
        <f t="shared" si="0"/>
        <v>2346.5702479338843</v>
      </c>
      <c r="H22" s="60">
        <f t="shared" si="1"/>
        <v>-1.1253666001448852</v>
      </c>
    </row>
    <row r="23" spans="1:14" x14ac:dyDescent="0.2">
      <c r="A23" s="21">
        <v>5</v>
      </c>
      <c r="B23" s="22" t="s">
        <v>9</v>
      </c>
      <c r="C23" s="121">
        <v>744</v>
      </c>
      <c r="D23" s="119">
        <v>30</v>
      </c>
      <c r="E23" s="128">
        <v>76</v>
      </c>
      <c r="F23" s="290">
        <f t="shared" si="2"/>
        <v>850</v>
      </c>
      <c r="G23" s="287">
        <f t="shared" si="0"/>
        <v>2361.484705882353</v>
      </c>
      <c r="H23" s="60">
        <f t="shared" si="1"/>
        <v>-0.49693386376684134</v>
      </c>
    </row>
    <row r="24" spans="1:14" ht="20.25" customHeight="1" x14ac:dyDescent="0.2">
      <c r="A24" s="21">
        <v>6</v>
      </c>
      <c r="B24" s="22" t="s">
        <v>10</v>
      </c>
      <c r="C24" s="121">
        <v>843</v>
      </c>
      <c r="D24" s="119">
        <v>10</v>
      </c>
      <c r="E24" s="128">
        <v>19</v>
      </c>
      <c r="F24" s="290">
        <f t="shared" si="2"/>
        <v>872</v>
      </c>
      <c r="G24" s="287">
        <f t="shared" si="0"/>
        <v>2476.4862385321103</v>
      </c>
      <c r="H24" s="60">
        <f t="shared" si="1"/>
        <v>4.3487486344144797</v>
      </c>
    </row>
    <row r="25" spans="1:14" x14ac:dyDescent="0.2">
      <c r="A25" s="21">
        <v>7</v>
      </c>
      <c r="B25" s="22" t="s">
        <v>11</v>
      </c>
      <c r="C25" s="121">
        <v>994</v>
      </c>
      <c r="D25" s="119">
        <v>16</v>
      </c>
      <c r="E25" s="128">
        <v>26</v>
      </c>
      <c r="F25" s="290">
        <f t="shared" si="2"/>
        <v>1036</v>
      </c>
      <c r="G25" s="287">
        <f t="shared" si="0"/>
        <v>2470.5212355212357</v>
      </c>
      <c r="H25" s="60">
        <f t="shared" si="1"/>
        <v>4.0974084128939179</v>
      </c>
    </row>
    <row r="26" spans="1:14" x14ac:dyDescent="0.2">
      <c r="A26" s="21">
        <v>8</v>
      </c>
      <c r="B26" s="22" t="s">
        <v>12</v>
      </c>
      <c r="C26" s="121">
        <v>1104</v>
      </c>
      <c r="D26" s="119">
        <v>17</v>
      </c>
      <c r="E26" s="128">
        <v>47</v>
      </c>
      <c r="F26" s="290">
        <f t="shared" si="2"/>
        <v>1168</v>
      </c>
      <c r="G26" s="287">
        <f t="shared" si="0"/>
        <v>2445.5214041095892</v>
      </c>
      <c r="H26" s="60">
        <f t="shared" si="1"/>
        <v>3.0440203167731434</v>
      </c>
      <c r="N26" s="2" t="s">
        <v>120</v>
      </c>
    </row>
    <row r="27" spans="1:14" x14ac:dyDescent="0.2">
      <c r="A27" s="21">
        <v>9</v>
      </c>
      <c r="B27" s="22" t="s">
        <v>13</v>
      </c>
      <c r="C27" s="121">
        <v>814</v>
      </c>
      <c r="D27" s="119">
        <v>26</v>
      </c>
      <c r="E27" s="128">
        <v>68</v>
      </c>
      <c r="F27" s="290">
        <f t="shared" si="2"/>
        <v>908</v>
      </c>
      <c r="G27" s="287">
        <f t="shared" si="0"/>
        <v>2386.3678414096917</v>
      </c>
      <c r="H27" s="60">
        <f t="shared" si="1"/>
        <v>0.5515371569796238</v>
      </c>
    </row>
    <row r="28" spans="1:14" x14ac:dyDescent="0.2">
      <c r="A28" s="21">
        <v>10</v>
      </c>
      <c r="B28" s="22" t="s">
        <v>14</v>
      </c>
      <c r="C28" s="121">
        <v>946</v>
      </c>
      <c r="D28" s="119">
        <v>40</v>
      </c>
      <c r="E28" s="128">
        <v>40</v>
      </c>
      <c r="F28" s="290">
        <f t="shared" si="2"/>
        <v>1026</v>
      </c>
      <c r="G28" s="287">
        <f t="shared" si="0"/>
        <v>2444.6432748538014</v>
      </c>
      <c r="H28" s="60">
        <f t="shared" si="1"/>
        <v>3.0070196310616648</v>
      </c>
    </row>
    <row r="29" spans="1:14" ht="20.25" customHeight="1" x14ac:dyDescent="0.2">
      <c r="A29" s="21">
        <v>11</v>
      </c>
      <c r="B29" s="22" t="s">
        <v>15</v>
      </c>
      <c r="C29" s="121">
        <v>829</v>
      </c>
      <c r="D29" s="119">
        <v>31</v>
      </c>
      <c r="E29" s="128">
        <v>83</v>
      </c>
      <c r="F29" s="290">
        <f t="shared" si="2"/>
        <v>943</v>
      </c>
      <c r="G29" s="287">
        <f t="shared" si="0"/>
        <v>2364.0901378579001</v>
      </c>
      <c r="H29" s="60">
        <f t="shared" si="1"/>
        <v>-0.38715188231654885</v>
      </c>
      <c r="I29" s="2" t="s">
        <v>120</v>
      </c>
    </row>
    <row r="30" spans="1:14" x14ac:dyDescent="0.2">
      <c r="A30" s="21">
        <v>12</v>
      </c>
      <c r="B30" s="22" t="s">
        <v>16</v>
      </c>
      <c r="C30" s="121">
        <v>1394</v>
      </c>
      <c r="D30" s="119">
        <v>94</v>
      </c>
      <c r="E30" s="128">
        <v>133</v>
      </c>
      <c r="F30" s="290">
        <f t="shared" si="2"/>
        <v>1621</v>
      </c>
      <c r="G30" s="287">
        <f t="shared" si="0"/>
        <v>2370.9475632325725</v>
      </c>
      <c r="H30" s="60">
        <f t="shared" si="1"/>
        <v>-9.8208723429834097E-2</v>
      </c>
    </row>
    <row r="31" spans="1:14" x14ac:dyDescent="0.2">
      <c r="A31" s="21">
        <v>13</v>
      </c>
      <c r="B31" s="22" t="s">
        <v>17</v>
      </c>
      <c r="C31" s="121">
        <v>1527</v>
      </c>
      <c r="D31" s="119">
        <v>44</v>
      </c>
      <c r="E31" s="128">
        <v>282</v>
      </c>
      <c r="F31" s="290">
        <f t="shared" si="2"/>
        <v>1853</v>
      </c>
      <c r="G31" s="287">
        <f t="shared" si="0"/>
        <v>2258.8030221262816</v>
      </c>
      <c r="H31" s="60">
        <f t="shared" si="1"/>
        <v>-4.8235095745091989</v>
      </c>
    </row>
    <row r="32" spans="1:14" x14ac:dyDescent="0.2">
      <c r="A32" s="21">
        <v>14</v>
      </c>
      <c r="B32" s="22" t="s">
        <v>18</v>
      </c>
      <c r="C32" s="121">
        <v>1342</v>
      </c>
      <c r="D32" s="119">
        <v>7</v>
      </c>
      <c r="E32" s="128">
        <v>46</v>
      </c>
      <c r="F32" s="290">
        <f t="shared" si="2"/>
        <v>1395</v>
      </c>
      <c r="G32" s="287">
        <f t="shared" si="0"/>
        <v>2458.7204301075267</v>
      </c>
      <c r="H32" s="60">
        <f t="shared" si="1"/>
        <v>3.6001719418652542</v>
      </c>
    </row>
    <row r="33" spans="1:8" ht="12.75" thickBot="1" x14ac:dyDescent="0.25">
      <c r="A33" s="23">
        <v>15</v>
      </c>
      <c r="B33" s="24" t="s">
        <v>19</v>
      </c>
      <c r="C33" s="118">
        <v>1110</v>
      </c>
      <c r="D33" s="132">
        <v>24</v>
      </c>
      <c r="E33" s="127">
        <v>113</v>
      </c>
      <c r="F33" s="291">
        <f t="shared" si="2"/>
        <v>1247</v>
      </c>
      <c r="G33" s="288">
        <f t="shared" si="0"/>
        <v>2361.4274258219725</v>
      </c>
      <c r="H33" s="61">
        <f t="shared" si="1"/>
        <v>-0.49934740539263489</v>
      </c>
    </row>
    <row r="34" spans="1:8" s="30" customFormat="1" ht="19.5" customHeight="1" thickBot="1" x14ac:dyDescent="0.25">
      <c r="A34" s="25"/>
      <c r="B34" s="26" t="s">
        <v>162</v>
      </c>
      <c r="C34" s="27">
        <f>SUM(C19:C33)</f>
        <v>16236</v>
      </c>
      <c r="D34" s="27">
        <f t="shared" ref="D34:E34" si="3">SUM(D19:D33)</f>
        <v>475</v>
      </c>
      <c r="E34" s="27">
        <f t="shared" si="3"/>
        <v>1512</v>
      </c>
      <c r="F34" s="96">
        <f>SUM(F19:F33)</f>
        <v>18223</v>
      </c>
      <c r="G34" s="62">
        <f t="shared" si="0"/>
        <v>2373.2783295834934</v>
      </c>
      <c r="H34" s="47">
        <f>(G34-$G$34)*100/$G$34</f>
        <v>0</v>
      </c>
    </row>
    <row r="35" spans="1:8" s="30" customFormat="1" ht="19.5" customHeight="1" thickBot="1" x14ac:dyDescent="0.25">
      <c r="A35" s="25"/>
      <c r="B35" s="26" t="s">
        <v>142</v>
      </c>
      <c r="C35" s="27">
        <v>15989</v>
      </c>
      <c r="D35" s="48">
        <v>677</v>
      </c>
      <c r="E35" s="48">
        <v>1342</v>
      </c>
      <c r="F35" s="27">
        <v>18008</v>
      </c>
      <c r="G35" s="62">
        <v>2311.9184251443803</v>
      </c>
      <c r="H35" s="47">
        <v>0</v>
      </c>
    </row>
    <row r="36" spans="1:8" s="30" customFormat="1" ht="19.5" customHeight="1" thickBot="1" x14ac:dyDescent="0.25">
      <c r="A36" s="25"/>
      <c r="B36" s="26" t="s">
        <v>132</v>
      </c>
      <c r="C36" s="27">
        <v>15981</v>
      </c>
      <c r="D36" s="48">
        <v>684</v>
      </c>
      <c r="E36" s="48">
        <v>1329</v>
      </c>
      <c r="F36" s="27">
        <v>17994</v>
      </c>
      <c r="G36" s="62">
        <v>2305.3891297099035</v>
      </c>
      <c r="H36" s="47">
        <v>0</v>
      </c>
    </row>
    <row r="37" spans="1:8" s="30" customFormat="1" ht="19.5" customHeight="1" thickBot="1" x14ac:dyDescent="0.25">
      <c r="A37" s="25"/>
      <c r="B37" s="26" t="s">
        <v>119</v>
      </c>
      <c r="C37" s="27">
        <v>14661</v>
      </c>
      <c r="D37" s="48">
        <v>837</v>
      </c>
      <c r="E37" s="48">
        <v>1342</v>
      </c>
      <c r="F37" s="27">
        <v>16840</v>
      </c>
      <c r="G37" s="62">
        <v>2193.3664489311163</v>
      </c>
      <c r="H37" s="47">
        <v>0</v>
      </c>
    </row>
    <row r="38" spans="1:8" s="30" customFormat="1" ht="19.5" customHeight="1" thickBot="1" x14ac:dyDescent="0.25">
      <c r="A38" s="25"/>
      <c r="B38" s="26" t="s">
        <v>70</v>
      </c>
      <c r="C38" s="27">
        <v>14089</v>
      </c>
      <c r="D38" s="48">
        <v>895</v>
      </c>
      <c r="E38" s="48">
        <v>1243</v>
      </c>
      <c r="F38" s="27">
        <v>16227</v>
      </c>
      <c r="G38" s="62">
        <v>2196.7539286374563</v>
      </c>
      <c r="H38" s="47">
        <v>0</v>
      </c>
    </row>
    <row r="39" spans="1:8" s="30" customFormat="1" ht="19.5" customHeight="1" thickBot="1" x14ac:dyDescent="0.25">
      <c r="A39" s="25"/>
      <c r="B39" s="26" t="s">
        <v>71</v>
      </c>
      <c r="C39" s="27">
        <v>13402</v>
      </c>
      <c r="D39" s="48">
        <v>880</v>
      </c>
      <c r="E39" s="48">
        <v>1557</v>
      </c>
      <c r="F39" s="27">
        <v>15839</v>
      </c>
      <c r="G39" s="62">
        <v>2162.9477239724729</v>
      </c>
      <c r="H39" s="47">
        <v>0</v>
      </c>
    </row>
    <row r="40" spans="1:8" s="30" customFormat="1" ht="19.5" customHeight="1" thickBot="1" x14ac:dyDescent="0.25">
      <c r="A40" s="25"/>
      <c r="B40" s="26" t="s">
        <v>72</v>
      </c>
      <c r="C40" s="27">
        <v>12157</v>
      </c>
      <c r="D40" s="48">
        <v>812</v>
      </c>
      <c r="E40" s="48">
        <v>1450</v>
      </c>
      <c r="F40" s="27">
        <v>14419</v>
      </c>
      <c r="G40" s="62">
        <v>2159.242111103405</v>
      </c>
      <c r="H40" s="47">
        <v>0</v>
      </c>
    </row>
    <row r="41" spans="1:8" s="30" customFormat="1" ht="19.5" customHeight="1" thickBot="1" x14ac:dyDescent="0.25">
      <c r="A41" s="25"/>
      <c r="B41" s="26" t="s">
        <v>73</v>
      </c>
      <c r="C41" s="27">
        <v>10071</v>
      </c>
      <c r="D41" s="48">
        <v>900</v>
      </c>
      <c r="E41" s="48">
        <v>1604</v>
      </c>
      <c r="F41" s="27">
        <v>12575</v>
      </c>
      <c r="G41" s="62">
        <v>2113.3708151093438</v>
      </c>
      <c r="H41" s="47">
        <v>0</v>
      </c>
    </row>
    <row r="42" spans="1:8" s="30" customFormat="1" ht="19.5" customHeight="1" thickBot="1" x14ac:dyDescent="0.25">
      <c r="A42" s="25"/>
      <c r="B42" s="26" t="s">
        <v>81</v>
      </c>
      <c r="C42" s="27">
        <v>9952</v>
      </c>
      <c r="D42" s="48">
        <v>896</v>
      </c>
      <c r="E42" s="48">
        <v>1650</v>
      </c>
      <c r="F42" s="27">
        <v>12498</v>
      </c>
      <c r="G42" s="62">
        <v>2106.4031044967196</v>
      </c>
      <c r="H42" s="47">
        <v>0</v>
      </c>
    </row>
    <row r="47" spans="1:8" s="6" customFormat="1" ht="26.25" customHeight="1" thickBot="1" x14ac:dyDescent="0.25">
      <c r="A47" s="5" t="s">
        <v>82</v>
      </c>
      <c r="G47" s="7"/>
    </row>
    <row r="48" spans="1:8" s="6" customFormat="1" ht="26.25" customHeight="1" thickBot="1" x14ac:dyDescent="0.25">
      <c r="A48" s="8"/>
      <c r="B48" s="9"/>
      <c r="C48" s="317" t="s">
        <v>77</v>
      </c>
      <c r="D48" s="317"/>
      <c r="E48" s="317"/>
      <c r="F48" s="9"/>
      <c r="G48" s="54"/>
      <c r="H48" s="55"/>
    </row>
    <row r="49" spans="1:8" s="6" customFormat="1" ht="63.75" customHeight="1" thickBot="1" x14ac:dyDescent="0.25">
      <c r="A49" s="10" t="s">
        <v>3</v>
      </c>
      <c r="B49" s="11" t="s">
        <v>4</v>
      </c>
      <c r="C49" s="12">
        <f>$C$10</f>
        <v>1793</v>
      </c>
      <c r="D49" s="13">
        <f>$C$11</f>
        <v>1708</v>
      </c>
      <c r="E49" s="13">
        <f>$C$12</f>
        <v>856</v>
      </c>
      <c r="F49" s="14" t="s">
        <v>78</v>
      </c>
      <c r="G49" s="15" t="s">
        <v>79</v>
      </c>
      <c r="H49" s="56" t="s">
        <v>80</v>
      </c>
    </row>
    <row r="50" spans="1:8" ht="15" customHeight="1" x14ac:dyDescent="0.2">
      <c r="A50" s="18">
        <v>1</v>
      </c>
      <c r="B50" s="19" t="s">
        <v>5</v>
      </c>
      <c r="C50" s="123">
        <v>227</v>
      </c>
      <c r="D50" s="129">
        <v>11</v>
      </c>
      <c r="E50" s="125">
        <v>40</v>
      </c>
      <c r="F50" s="289">
        <f>SUM(C50:E50)</f>
        <v>278</v>
      </c>
      <c r="G50" s="57">
        <f t="shared" ref="G50:G65" si="4">(C50*$C$18+D50*$D$18+E50*$E$18)/F50</f>
        <v>2270.6510791366904</v>
      </c>
      <c r="H50" s="58">
        <f t="shared" ref="H50:H64" si="5">(G50-$G$34)*100/$G$34</f>
        <v>-4.3242821192748107</v>
      </c>
    </row>
    <row r="51" spans="1:8" ht="12.75" customHeight="1" x14ac:dyDescent="0.2">
      <c r="A51" s="21">
        <v>2</v>
      </c>
      <c r="B51" s="22" t="s">
        <v>6</v>
      </c>
      <c r="C51" s="121">
        <v>240</v>
      </c>
      <c r="D51" s="119">
        <v>4</v>
      </c>
      <c r="E51" s="128">
        <v>53</v>
      </c>
      <c r="F51" s="290">
        <f t="shared" ref="F51:F64" si="6">SUM(C51:E51)</f>
        <v>297</v>
      </c>
      <c r="G51" s="59">
        <f t="shared" si="4"/>
        <v>2216.4983164983164</v>
      </c>
      <c r="H51" s="60">
        <f t="shared" si="5"/>
        <v>-6.6060525278841444</v>
      </c>
    </row>
    <row r="52" spans="1:8" x14ac:dyDescent="0.2">
      <c r="A52" s="21">
        <v>3</v>
      </c>
      <c r="B52" s="22" t="s">
        <v>7</v>
      </c>
      <c r="C52" s="121">
        <v>246</v>
      </c>
      <c r="D52" s="119">
        <v>8</v>
      </c>
      <c r="E52" s="128">
        <v>23</v>
      </c>
      <c r="F52" s="290">
        <f t="shared" si="6"/>
        <v>277</v>
      </c>
      <c r="G52" s="59">
        <f t="shared" si="4"/>
        <v>2372.8375451263537</v>
      </c>
      <c r="H52" s="60">
        <f t="shared" si="5"/>
        <v>-1.8572809250612752E-2</v>
      </c>
    </row>
    <row r="53" spans="1:8" x14ac:dyDescent="0.2">
      <c r="A53" s="21">
        <v>4</v>
      </c>
      <c r="B53" s="22" t="s">
        <v>8</v>
      </c>
      <c r="C53" s="121">
        <v>95</v>
      </c>
      <c r="D53" s="119">
        <v>3</v>
      </c>
      <c r="E53" s="128">
        <v>7</v>
      </c>
      <c r="F53" s="290">
        <f t="shared" si="6"/>
        <v>105</v>
      </c>
      <c r="G53" s="59">
        <f t="shared" si="4"/>
        <v>2400.0095238095237</v>
      </c>
      <c r="H53" s="60">
        <f t="shared" si="5"/>
        <v>1.1263404672271033</v>
      </c>
    </row>
    <row r="54" spans="1:8" x14ac:dyDescent="0.2">
      <c r="A54" s="21">
        <v>5</v>
      </c>
      <c r="B54" s="22" t="s">
        <v>9</v>
      </c>
      <c r="C54" s="121">
        <v>171</v>
      </c>
      <c r="D54" s="119">
        <v>1</v>
      </c>
      <c r="E54" s="128">
        <v>12</v>
      </c>
      <c r="F54" s="290">
        <f t="shared" si="6"/>
        <v>184</v>
      </c>
      <c r="G54" s="59">
        <f t="shared" si="4"/>
        <v>2405.211956521739</v>
      </c>
      <c r="H54" s="60">
        <f t="shared" si="5"/>
        <v>1.3455491730651732</v>
      </c>
    </row>
    <row r="55" spans="1:8" ht="20.25" customHeight="1" x14ac:dyDescent="0.2">
      <c r="A55" s="21">
        <v>6</v>
      </c>
      <c r="B55" s="22" t="s">
        <v>10</v>
      </c>
      <c r="C55" s="121">
        <v>190</v>
      </c>
      <c r="D55" s="119">
        <v>0</v>
      </c>
      <c r="E55" s="128">
        <v>2</v>
      </c>
      <c r="F55" s="290">
        <f t="shared" si="6"/>
        <v>192</v>
      </c>
      <c r="G55" s="59">
        <f t="shared" si="4"/>
        <v>2496.7291666666665</v>
      </c>
      <c r="H55" s="60">
        <f t="shared" si="5"/>
        <v>5.2017007674291023</v>
      </c>
    </row>
    <row r="56" spans="1:8" x14ac:dyDescent="0.2">
      <c r="A56" s="21">
        <v>7</v>
      </c>
      <c r="B56" s="22" t="s">
        <v>11</v>
      </c>
      <c r="C56" s="121">
        <v>255</v>
      </c>
      <c r="D56" s="119">
        <v>3</v>
      </c>
      <c r="E56" s="128">
        <v>9</v>
      </c>
      <c r="F56" s="290">
        <f t="shared" si="6"/>
        <v>267</v>
      </c>
      <c r="G56" s="59">
        <f t="shared" si="4"/>
        <v>2456.7528089887642</v>
      </c>
      <c r="H56" s="60">
        <f t="shared" si="5"/>
        <v>3.5172646362097972</v>
      </c>
    </row>
    <row r="57" spans="1:8" x14ac:dyDescent="0.2">
      <c r="A57" s="21">
        <v>8</v>
      </c>
      <c r="B57" s="22" t="s">
        <v>12</v>
      </c>
      <c r="C57" s="121">
        <v>255</v>
      </c>
      <c r="D57" s="119">
        <v>1</v>
      </c>
      <c r="E57" s="128">
        <v>0</v>
      </c>
      <c r="F57" s="290">
        <f t="shared" si="6"/>
        <v>256</v>
      </c>
      <c r="G57" s="59">
        <f t="shared" si="4"/>
        <v>2513.52734375</v>
      </c>
      <c r="H57" s="60">
        <f t="shared" si="5"/>
        <v>5.9095055315791862</v>
      </c>
    </row>
    <row r="58" spans="1:8" x14ac:dyDescent="0.2">
      <c r="A58" s="21">
        <v>9</v>
      </c>
      <c r="B58" s="22" t="s">
        <v>13</v>
      </c>
      <c r="C58" s="121">
        <v>198</v>
      </c>
      <c r="D58" s="119">
        <v>6</v>
      </c>
      <c r="E58" s="128">
        <v>18</v>
      </c>
      <c r="F58" s="290">
        <f t="shared" si="6"/>
        <v>222</v>
      </c>
      <c r="G58" s="59">
        <f t="shared" si="4"/>
        <v>2376.2972972972975</v>
      </c>
      <c r="H58" s="60">
        <f t="shared" si="5"/>
        <v>0.12720664391411618</v>
      </c>
    </row>
    <row r="59" spans="1:8" x14ac:dyDescent="0.2">
      <c r="A59" s="21">
        <v>10</v>
      </c>
      <c r="B59" s="22" t="s">
        <v>14</v>
      </c>
      <c r="C59" s="121">
        <v>185</v>
      </c>
      <c r="D59" s="119">
        <v>9</v>
      </c>
      <c r="E59" s="128">
        <v>16</v>
      </c>
      <c r="F59" s="290">
        <f t="shared" si="6"/>
        <v>210</v>
      </c>
      <c r="G59" s="59">
        <f t="shared" si="4"/>
        <v>2382.4904761904763</v>
      </c>
      <c r="H59" s="60">
        <f t="shared" si="5"/>
        <v>0.38816124059918783</v>
      </c>
    </row>
    <row r="60" spans="1:8" ht="20.25" customHeight="1" x14ac:dyDescent="0.2">
      <c r="A60" s="21">
        <v>11</v>
      </c>
      <c r="B60" s="22" t="s">
        <v>15</v>
      </c>
      <c r="C60" s="121">
        <v>149</v>
      </c>
      <c r="D60" s="119">
        <v>2</v>
      </c>
      <c r="E60" s="128">
        <v>17</v>
      </c>
      <c r="F60" s="290">
        <f t="shared" si="6"/>
        <v>168</v>
      </c>
      <c r="G60" s="59">
        <f t="shared" si="4"/>
        <v>2344.7857142857142</v>
      </c>
      <c r="H60" s="60">
        <f t="shared" si="5"/>
        <v>-1.2005593672942503</v>
      </c>
    </row>
    <row r="61" spans="1:8" x14ac:dyDescent="0.2">
      <c r="A61" s="21">
        <v>12</v>
      </c>
      <c r="B61" s="22" t="s">
        <v>16</v>
      </c>
      <c r="C61" s="121">
        <v>252</v>
      </c>
      <c r="D61" s="119">
        <v>14</v>
      </c>
      <c r="E61" s="128">
        <v>37</v>
      </c>
      <c r="F61" s="290">
        <f t="shared" si="6"/>
        <v>303</v>
      </c>
      <c r="G61" s="59">
        <f t="shared" si="4"/>
        <v>2305.947194719472</v>
      </c>
      <c r="H61" s="60">
        <f t="shared" si="5"/>
        <v>-2.8370517703179745</v>
      </c>
    </row>
    <row r="62" spans="1:8" x14ac:dyDescent="0.2">
      <c r="A62" s="21">
        <v>13</v>
      </c>
      <c r="B62" s="22" t="s">
        <v>17</v>
      </c>
      <c r="C62" s="121">
        <v>212</v>
      </c>
      <c r="D62" s="119">
        <v>12</v>
      </c>
      <c r="E62" s="128">
        <v>0</v>
      </c>
      <c r="F62" s="290">
        <f t="shared" si="6"/>
        <v>224</v>
      </c>
      <c r="G62" s="59">
        <f t="shared" si="4"/>
        <v>2507.5178571428573</v>
      </c>
      <c r="H62" s="60">
        <f t="shared" si="5"/>
        <v>5.6562909577876104</v>
      </c>
    </row>
    <row r="63" spans="1:8" x14ac:dyDescent="0.2">
      <c r="A63" s="21">
        <v>14</v>
      </c>
      <c r="B63" s="22" t="s">
        <v>18</v>
      </c>
      <c r="C63" s="121">
        <v>341</v>
      </c>
      <c r="D63" s="119">
        <v>21</v>
      </c>
      <c r="E63" s="128">
        <v>7</v>
      </c>
      <c r="F63" s="290">
        <f t="shared" si="6"/>
        <v>369</v>
      </c>
      <c r="G63" s="59">
        <f t="shared" si="4"/>
        <v>2475.6612466124661</v>
      </c>
      <c r="H63" s="60">
        <f t="shared" si="5"/>
        <v>4.3139869332958014</v>
      </c>
    </row>
    <row r="64" spans="1:8" ht="12.75" thickBot="1" x14ac:dyDescent="0.25">
      <c r="A64" s="23">
        <v>15</v>
      </c>
      <c r="B64" s="24" t="s">
        <v>19</v>
      </c>
      <c r="C64" s="118">
        <v>216</v>
      </c>
      <c r="D64" s="132">
        <v>5</v>
      </c>
      <c r="E64" s="127">
        <v>27</v>
      </c>
      <c r="F64" s="291">
        <f t="shared" si="6"/>
        <v>248</v>
      </c>
      <c r="G64" s="295">
        <f t="shared" si="4"/>
        <v>2331.0524193548385</v>
      </c>
      <c r="H64" s="61">
        <f t="shared" si="5"/>
        <v>-1.7792228455591803</v>
      </c>
    </row>
    <row r="65" spans="1:8" s="30" customFormat="1" ht="19.5" customHeight="1" thickBot="1" x14ac:dyDescent="0.25">
      <c r="A65" s="25"/>
      <c r="B65" s="26" t="s">
        <v>162</v>
      </c>
      <c r="C65" s="27">
        <f>SUM(C50:C64)</f>
        <v>3232</v>
      </c>
      <c r="D65" s="27">
        <f t="shared" ref="D65" si="7">SUM(D50:D64)</f>
        <v>100</v>
      </c>
      <c r="E65" s="27">
        <f t="shared" ref="E65" si="8">SUM(E50:E64)</f>
        <v>268</v>
      </c>
      <c r="F65" s="293">
        <f>SUM(F50:F64)</f>
        <v>3600</v>
      </c>
      <c r="G65" s="297">
        <f t="shared" si="4"/>
        <v>2387.21</v>
      </c>
      <c r="H65" s="294">
        <f>(G65-$G$65)*100/$G$65</f>
        <v>0</v>
      </c>
    </row>
    <row r="66" spans="1:8" s="30" customFormat="1" ht="19.5" customHeight="1" thickBot="1" x14ac:dyDescent="0.25">
      <c r="A66" s="25"/>
      <c r="B66" s="26" t="s">
        <v>142</v>
      </c>
      <c r="C66" s="27">
        <v>3265</v>
      </c>
      <c r="D66" s="48">
        <v>122</v>
      </c>
      <c r="E66" s="48">
        <v>273</v>
      </c>
      <c r="F66" s="27">
        <v>3660</v>
      </c>
      <c r="G66" s="296">
        <v>1666.6133879781421</v>
      </c>
      <c r="H66" s="292">
        <v>0</v>
      </c>
    </row>
    <row r="67" spans="1:8" s="30" customFormat="1" ht="19.5" customHeight="1" thickBot="1" x14ac:dyDescent="0.25">
      <c r="A67" s="25"/>
      <c r="B67" s="26" t="s">
        <v>132</v>
      </c>
      <c r="C67" s="27">
        <v>3367</v>
      </c>
      <c r="D67" s="48">
        <v>116</v>
      </c>
      <c r="E67" s="48">
        <v>299</v>
      </c>
      <c r="F67" s="27">
        <v>3782</v>
      </c>
      <c r="G67" s="63">
        <v>1662.7786885245901</v>
      </c>
      <c r="H67" s="292">
        <v>0</v>
      </c>
    </row>
    <row r="68" spans="1:8" s="30" customFormat="1" ht="19.5" customHeight="1" thickBot="1" x14ac:dyDescent="0.25">
      <c r="A68" s="26"/>
      <c r="B68" s="27" t="s">
        <v>119</v>
      </c>
      <c r="C68" s="48">
        <v>2968</v>
      </c>
      <c r="D68" s="48">
        <v>129</v>
      </c>
      <c r="E68" s="27">
        <v>222</v>
      </c>
      <c r="F68" s="27">
        <v>3319</v>
      </c>
      <c r="G68" s="63">
        <v>1566.8430250075323</v>
      </c>
      <c r="H68" s="292">
        <v>0</v>
      </c>
    </row>
    <row r="69" spans="1:8" s="30" customFormat="1" ht="19.5" customHeight="1" thickBot="1" x14ac:dyDescent="0.25">
      <c r="A69" s="25"/>
      <c r="B69" s="26" t="s">
        <v>70</v>
      </c>
      <c r="C69" s="27">
        <v>2942</v>
      </c>
      <c r="D69" s="48">
        <v>137</v>
      </c>
      <c r="E69" s="48">
        <v>259</v>
      </c>
      <c r="F69" s="27">
        <v>3338</v>
      </c>
      <c r="G69" s="63">
        <v>1557.3082684242061</v>
      </c>
      <c r="H69" s="292">
        <v>0</v>
      </c>
    </row>
    <row r="70" spans="1:8" s="30" customFormat="1" ht="19.5" customHeight="1" thickBot="1" x14ac:dyDescent="0.25">
      <c r="A70" s="25"/>
      <c r="B70" s="26" t="s">
        <v>71</v>
      </c>
      <c r="C70" s="27">
        <v>2673</v>
      </c>
      <c r="D70" s="48">
        <v>155</v>
      </c>
      <c r="E70" s="48">
        <v>278</v>
      </c>
      <c r="F70" s="27">
        <v>3106</v>
      </c>
      <c r="G70" s="63">
        <v>1545.5309079201545</v>
      </c>
      <c r="H70" s="292">
        <v>0</v>
      </c>
    </row>
    <row r="71" spans="1:8" s="30" customFormat="1" ht="19.5" customHeight="1" thickBot="1" x14ac:dyDescent="0.25">
      <c r="A71" s="25"/>
      <c r="B71" s="26" t="s">
        <v>72</v>
      </c>
      <c r="C71" s="27">
        <v>2203</v>
      </c>
      <c r="D71" s="48">
        <v>104</v>
      </c>
      <c r="E71" s="48">
        <v>223</v>
      </c>
      <c r="F71" s="27">
        <v>2530</v>
      </c>
      <c r="G71" s="63">
        <v>1548.2861660079052</v>
      </c>
      <c r="H71" s="292">
        <v>0</v>
      </c>
    </row>
    <row r="72" spans="1:8" s="30" customFormat="1" ht="19.5" customHeight="1" thickBot="1" x14ac:dyDescent="0.25">
      <c r="A72" s="25"/>
      <c r="B72" s="26" t="s">
        <v>73</v>
      </c>
      <c r="C72" s="27">
        <v>1700</v>
      </c>
      <c r="D72" s="48">
        <v>99</v>
      </c>
      <c r="E72" s="48">
        <v>166</v>
      </c>
      <c r="F72" s="27">
        <v>1965</v>
      </c>
      <c r="G72" s="63">
        <v>1549.7363867684478</v>
      </c>
      <c r="H72" s="292">
        <v>0</v>
      </c>
    </row>
    <row r="73" spans="1:8" ht="12.75" thickBot="1" x14ac:dyDescent="0.25">
      <c r="A73" s="25"/>
      <c r="B73" s="26" t="s">
        <v>81</v>
      </c>
      <c r="C73" s="27">
        <v>1713</v>
      </c>
      <c r="D73" s="48">
        <v>60</v>
      </c>
      <c r="E73" s="48">
        <v>182</v>
      </c>
      <c r="F73" s="27">
        <v>1955</v>
      </c>
      <c r="G73" s="63">
        <v>1545.942199488491</v>
      </c>
      <c r="H73" s="292">
        <v>0</v>
      </c>
    </row>
    <row r="77" spans="1:8" s="6" customFormat="1" ht="26.25" customHeight="1" thickBot="1" x14ac:dyDescent="0.25">
      <c r="A77" s="4"/>
      <c r="B77" s="2"/>
      <c r="C77" s="2"/>
      <c r="D77" s="2"/>
      <c r="E77" s="2"/>
      <c r="F77" s="2"/>
      <c r="G77" s="3"/>
    </row>
    <row r="78" spans="1:8" s="6" customFormat="1" ht="26.25" customHeight="1" thickBot="1" x14ac:dyDescent="0.25">
      <c r="A78" s="5" t="s">
        <v>83</v>
      </c>
      <c r="G78" s="7"/>
      <c r="H78" s="55"/>
    </row>
    <row r="79" spans="1:8" s="6" customFormat="1" ht="66" customHeight="1" thickBot="1" x14ac:dyDescent="0.25">
      <c r="A79" s="8"/>
      <c r="B79" s="9"/>
      <c r="C79" s="317" t="s">
        <v>77</v>
      </c>
      <c r="D79" s="317"/>
      <c r="E79" s="317"/>
      <c r="F79" s="9"/>
      <c r="G79" s="54"/>
      <c r="H79" s="64" t="s">
        <v>80</v>
      </c>
    </row>
    <row r="80" spans="1:8" ht="15" customHeight="1" thickBot="1" x14ac:dyDescent="0.25">
      <c r="A80" s="10" t="s">
        <v>3</v>
      </c>
      <c r="B80" s="11" t="s">
        <v>4</v>
      </c>
      <c r="C80" s="12">
        <f>$D$10</f>
        <v>1312</v>
      </c>
      <c r="D80" s="13">
        <f>$D$11</f>
        <v>1251</v>
      </c>
      <c r="E80" s="110">
        <f>$D$12</f>
        <v>856</v>
      </c>
      <c r="F80" s="31" t="s">
        <v>78</v>
      </c>
      <c r="G80" s="31" t="s">
        <v>79</v>
      </c>
      <c r="H80" s="58">
        <f t="shared" ref="H80:H94" si="9">(G81-$G$34)*100/$G$34</f>
        <v>-17.924127793694538</v>
      </c>
    </row>
    <row r="81" spans="1:12" ht="12.75" customHeight="1" x14ac:dyDescent="0.2">
      <c r="A81" s="18">
        <v>1</v>
      </c>
      <c r="B81" s="19" t="s">
        <v>5</v>
      </c>
      <c r="C81" s="123">
        <v>5</v>
      </c>
      <c r="D81" s="129">
        <v>1</v>
      </c>
      <c r="E81" s="125">
        <v>3</v>
      </c>
      <c r="F81" s="298">
        <f>SUM(C81:E81)</f>
        <v>9</v>
      </c>
      <c r="G81" s="57">
        <f t="shared" ref="G81:G96" si="10">(C81*$C$18+D81*$D$18+E81*$E$18)/F81</f>
        <v>1947.8888888888889</v>
      </c>
      <c r="H81" s="60">
        <f t="shared" si="9"/>
        <v>-35.987280502973398</v>
      </c>
    </row>
    <row r="82" spans="1:12" x14ac:dyDescent="0.2">
      <c r="A82" s="21">
        <v>2</v>
      </c>
      <c r="B82" s="22" t="s">
        <v>6</v>
      </c>
      <c r="C82" s="121">
        <v>2</v>
      </c>
      <c r="D82" s="119">
        <v>0</v>
      </c>
      <c r="E82" s="128">
        <v>3</v>
      </c>
      <c r="F82" s="299">
        <f t="shared" ref="F82:F95" si="11">SUM(C82:E82)</f>
        <v>5</v>
      </c>
      <c r="G82" s="59">
        <f t="shared" si="10"/>
        <v>1519.2</v>
      </c>
      <c r="H82" s="60">
        <f t="shared" si="9"/>
        <v>-3.3854013348809531</v>
      </c>
    </row>
    <row r="83" spans="1:12" x14ac:dyDescent="0.2">
      <c r="A83" s="21">
        <v>3</v>
      </c>
      <c r="B83" s="22" t="s">
        <v>7</v>
      </c>
      <c r="C83" s="121">
        <v>13</v>
      </c>
      <c r="D83" s="119">
        <v>0</v>
      </c>
      <c r="E83" s="128">
        <v>2</v>
      </c>
      <c r="F83" s="299">
        <f t="shared" si="11"/>
        <v>15</v>
      </c>
      <c r="G83" s="59">
        <f t="shared" si="10"/>
        <v>2292.9333333333334</v>
      </c>
      <c r="H83" s="60">
        <f t="shared" si="9"/>
        <v>-29.001163538382162</v>
      </c>
    </row>
    <row r="84" spans="1:12" x14ac:dyDescent="0.2">
      <c r="A84" s="21">
        <v>4</v>
      </c>
      <c r="B84" s="22" t="s">
        <v>8</v>
      </c>
      <c r="C84" s="121">
        <v>1</v>
      </c>
      <c r="D84" s="119">
        <v>0</v>
      </c>
      <c r="E84" s="128">
        <v>1</v>
      </c>
      <c r="F84" s="299">
        <f t="shared" si="11"/>
        <v>2</v>
      </c>
      <c r="G84" s="59">
        <f t="shared" si="10"/>
        <v>1685</v>
      </c>
      <c r="H84" s="60">
        <f t="shared" si="9"/>
        <v>-20.940259348469194</v>
      </c>
    </row>
    <row r="85" spans="1:12" ht="20.25" customHeight="1" x14ac:dyDescent="0.2">
      <c r="A85" s="21">
        <v>5</v>
      </c>
      <c r="B85" s="22" t="s">
        <v>9</v>
      </c>
      <c r="C85" s="121">
        <v>8</v>
      </c>
      <c r="D85" s="119">
        <v>0</v>
      </c>
      <c r="E85" s="128">
        <v>5</v>
      </c>
      <c r="F85" s="299">
        <f t="shared" si="11"/>
        <v>13</v>
      </c>
      <c r="G85" s="59">
        <f t="shared" si="10"/>
        <v>1876.3076923076924</v>
      </c>
      <c r="H85" s="60">
        <f t="shared" si="9"/>
        <v>-8.0428126446084427</v>
      </c>
    </row>
    <row r="86" spans="1:12" x14ac:dyDescent="0.2">
      <c r="A86" s="21">
        <v>6</v>
      </c>
      <c r="B86" s="22" t="s">
        <v>10</v>
      </c>
      <c r="C86" s="121">
        <v>4</v>
      </c>
      <c r="D86" s="119">
        <v>0</v>
      </c>
      <c r="E86" s="128">
        <v>1</v>
      </c>
      <c r="F86" s="299">
        <f t="shared" si="11"/>
        <v>5</v>
      </c>
      <c r="G86" s="59">
        <f t="shared" si="10"/>
        <v>2182.4</v>
      </c>
      <c r="H86" s="60">
        <f t="shared" si="9"/>
        <v>5.9294212845740297</v>
      </c>
    </row>
    <row r="87" spans="1:12" x14ac:dyDescent="0.2">
      <c r="A87" s="21">
        <v>7</v>
      </c>
      <c r="B87" s="22" t="s">
        <v>11</v>
      </c>
      <c r="C87" s="121">
        <v>12</v>
      </c>
      <c r="D87" s="119">
        <v>0</v>
      </c>
      <c r="E87" s="128">
        <v>0</v>
      </c>
      <c r="F87" s="299">
        <f t="shared" si="11"/>
        <v>12</v>
      </c>
      <c r="G87" s="59">
        <f t="shared" si="10"/>
        <v>2514</v>
      </c>
      <c r="H87" s="60">
        <f t="shared" si="9"/>
        <v>5.9294212845740297</v>
      </c>
    </row>
    <row r="88" spans="1:12" x14ac:dyDescent="0.2">
      <c r="A88" s="21">
        <v>8</v>
      </c>
      <c r="B88" s="22" t="s">
        <v>12</v>
      </c>
      <c r="C88" s="121">
        <v>8</v>
      </c>
      <c r="D88" s="119">
        <v>0</v>
      </c>
      <c r="E88" s="128">
        <v>0</v>
      </c>
      <c r="F88" s="299">
        <f t="shared" si="11"/>
        <v>8</v>
      </c>
      <c r="G88" s="59">
        <f t="shared" si="10"/>
        <v>2514</v>
      </c>
      <c r="H88" s="60">
        <f t="shared" si="9"/>
        <v>5.9294212845740297</v>
      </c>
    </row>
    <row r="89" spans="1:12" x14ac:dyDescent="0.2">
      <c r="A89" s="21">
        <v>9</v>
      </c>
      <c r="B89" s="22" t="s">
        <v>13</v>
      </c>
      <c r="C89" s="121">
        <v>7</v>
      </c>
      <c r="D89" s="119">
        <v>0</v>
      </c>
      <c r="E89" s="128">
        <v>0</v>
      </c>
      <c r="F89" s="299">
        <f t="shared" si="11"/>
        <v>7</v>
      </c>
      <c r="G89" s="59">
        <f t="shared" si="10"/>
        <v>2514</v>
      </c>
      <c r="H89" s="60">
        <f t="shared" si="9"/>
        <v>5.0796824901273734</v>
      </c>
    </row>
    <row r="90" spans="1:12" ht="20.25" customHeight="1" x14ac:dyDescent="0.2">
      <c r="A90" s="21">
        <v>10</v>
      </c>
      <c r="B90" s="22" t="s">
        <v>14</v>
      </c>
      <c r="C90" s="121">
        <v>5</v>
      </c>
      <c r="D90" s="119">
        <v>1</v>
      </c>
      <c r="E90" s="128">
        <v>0</v>
      </c>
      <c r="F90" s="299">
        <f t="shared" si="11"/>
        <v>6</v>
      </c>
      <c r="G90" s="59">
        <f t="shared" si="10"/>
        <v>2493.8333333333335</v>
      </c>
      <c r="H90" s="60">
        <f t="shared" si="9"/>
        <v>5.9294212845740297</v>
      </c>
    </row>
    <row r="91" spans="1:12" x14ac:dyDescent="0.2">
      <c r="A91" s="21">
        <v>11</v>
      </c>
      <c r="B91" s="22" t="s">
        <v>15</v>
      </c>
      <c r="C91" s="121">
        <v>6</v>
      </c>
      <c r="D91" s="119">
        <v>0</v>
      </c>
      <c r="E91" s="128">
        <v>0</v>
      </c>
      <c r="F91" s="299">
        <f t="shared" si="11"/>
        <v>6</v>
      </c>
      <c r="G91" s="59">
        <f t="shared" si="10"/>
        <v>2514</v>
      </c>
      <c r="H91" s="60">
        <f t="shared" si="9"/>
        <v>-20.940259348469194</v>
      </c>
      <c r="L91" s="2" t="s">
        <v>120</v>
      </c>
    </row>
    <row r="92" spans="1:12" x14ac:dyDescent="0.2">
      <c r="A92" s="21">
        <v>12</v>
      </c>
      <c r="B92" s="22" t="s">
        <v>16</v>
      </c>
      <c r="C92" s="121">
        <v>8</v>
      </c>
      <c r="D92" s="119">
        <v>0</v>
      </c>
      <c r="E92" s="128">
        <v>5</v>
      </c>
      <c r="F92" s="299">
        <f t="shared" si="11"/>
        <v>13</v>
      </c>
      <c r="G92" s="59">
        <f t="shared" si="10"/>
        <v>1876.3076923076924</v>
      </c>
      <c r="H92" s="60">
        <f t="shared" si="9"/>
        <v>5.9294212845740297</v>
      </c>
    </row>
    <row r="93" spans="1:12" x14ac:dyDescent="0.2">
      <c r="A93" s="21">
        <v>13</v>
      </c>
      <c r="B93" s="22" t="s">
        <v>17</v>
      </c>
      <c r="C93" s="121">
        <v>27</v>
      </c>
      <c r="D93" s="119">
        <v>0</v>
      </c>
      <c r="E93" s="128">
        <v>0</v>
      </c>
      <c r="F93" s="299">
        <f t="shared" si="11"/>
        <v>27</v>
      </c>
      <c r="G93" s="59">
        <f t="shared" si="10"/>
        <v>2514</v>
      </c>
      <c r="H93" s="60">
        <f t="shared" si="9"/>
        <v>-9.0624991979444509</v>
      </c>
    </row>
    <row r="94" spans="1:12" ht="12.75" thickBot="1" x14ac:dyDescent="0.25">
      <c r="A94" s="21">
        <v>14</v>
      </c>
      <c r="B94" s="22" t="s">
        <v>18</v>
      </c>
      <c r="C94" s="121">
        <v>3</v>
      </c>
      <c r="D94" s="119">
        <v>1</v>
      </c>
      <c r="E94" s="128">
        <v>1</v>
      </c>
      <c r="F94" s="299">
        <f t="shared" si="11"/>
        <v>5</v>
      </c>
      <c r="G94" s="59">
        <f t="shared" si="10"/>
        <v>2158.1999999999998</v>
      </c>
      <c r="H94" s="61">
        <f t="shared" si="9"/>
        <v>-8.0428126446084427</v>
      </c>
    </row>
    <row r="95" spans="1:12" s="30" customFormat="1" ht="19.5" customHeight="1" thickBot="1" x14ac:dyDescent="0.25">
      <c r="A95" s="23">
        <v>15</v>
      </c>
      <c r="B95" s="24" t="s">
        <v>19</v>
      </c>
      <c r="C95" s="118">
        <v>8</v>
      </c>
      <c r="D95" s="132">
        <v>0</v>
      </c>
      <c r="E95" s="127">
        <v>2</v>
      </c>
      <c r="F95" s="300">
        <f t="shared" si="11"/>
        <v>10</v>
      </c>
      <c r="G95" s="295">
        <f t="shared" si="10"/>
        <v>2182.4</v>
      </c>
      <c r="H95" s="294">
        <f>(G96-$G$96)*100/$G$96</f>
        <v>0</v>
      </c>
    </row>
    <row r="96" spans="1:12" s="30" customFormat="1" ht="19.5" customHeight="1" thickBot="1" x14ac:dyDescent="0.25">
      <c r="A96" s="25"/>
      <c r="B96" s="26" t="s">
        <v>162</v>
      </c>
      <c r="C96" s="96">
        <f>SUM(C81:C95)</f>
        <v>117</v>
      </c>
      <c r="D96" s="96">
        <f t="shared" ref="D96" si="12">SUM(D81:D95)</f>
        <v>3</v>
      </c>
      <c r="E96" s="96">
        <f t="shared" ref="E96" si="13">SUM(E81:E95)</f>
        <v>23</v>
      </c>
      <c r="F96" s="293">
        <f>SUM(F81:F95)</f>
        <v>143</v>
      </c>
      <c r="G96" s="297">
        <f t="shared" si="10"/>
        <v>2244.7902097902097</v>
      </c>
      <c r="H96" s="294">
        <v>0</v>
      </c>
    </row>
    <row r="97" spans="1:12" s="30" customFormat="1" ht="19.5" customHeight="1" thickBot="1" x14ac:dyDescent="0.25">
      <c r="A97" s="25"/>
      <c r="B97" s="26" t="s">
        <v>142</v>
      </c>
      <c r="C97" s="27">
        <v>130</v>
      </c>
      <c r="D97" s="48">
        <v>9</v>
      </c>
      <c r="E97" s="48">
        <v>28</v>
      </c>
      <c r="F97" s="65">
        <v>167</v>
      </c>
      <c r="G97" s="296">
        <v>1193.934131736527</v>
      </c>
      <c r="H97" s="294">
        <v>0</v>
      </c>
    </row>
    <row r="98" spans="1:12" s="30" customFormat="1" ht="19.5" customHeight="1" thickBot="1" x14ac:dyDescent="0.25">
      <c r="A98" s="25"/>
      <c r="B98" s="26" t="s">
        <v>132</v>
      </c>
      <c r="C98" s="27">
        <v>140</v>
      </c>
      <c r="D98" s="48">
        <v>25</v>
      </c>
      <c r="E98" s="48">
        <v>28</v>
      </c>
      <c r="F98" s="65">
        <v>193</v>
      </c>
      <c r="G98" s="63">
        <v>1199.5077720207255</v>
      </c>
      <c r="H98" s="294">
        <v>0</v>
      </c>
      <c r="L98" s="30" t="s">
        <v>120</v>
      </c>
    </row>
    <row r="99" spans="1:12" s="30" customFormat="1" ht="19.5" customHeight="1" thickBot="1" x14ac:dyDescent="0.25">
      <c r="A99" s="25"/>
      <c r="B99" s="26" t="s">
        <v>119</v>
      </c>
      <c r="C99" s="27">
        <v>110</v>
      </c>
      <c r="D99" s="48">
        <v>14</v>
      </c>
      <c r="E99" s="48">
        <v>14</v>
      </c>
      <c r="F99" s="65">
        <v>138</v>
      </c>
      <c r="G99" s="63">
        <v>1112.5507246376812</v>
      </c>
      <c r="H99" s="294">
        <v>0</v>
      </c>
    </row>
    <row r="100" spans="1:12" s="30" customFormat="1" ht="19.5" customHeight="1" thickBot="1" x14ac:dyDescent="0.25">
      <c r="A100" s="25"/>
      <c r="B100" s="26" t="s">
        <v>70</v>
      </c>
      <c r="C100" s="27">
        <v>92</v>
      </c>
      <c r="D100" s="48">
        <v>8</v>
      </c>
      <c r="E100" s="48">
        <v>30</v>
      </c>
      <c r="F100" s="65">
        <v>130</v>
      </c>
      <c r="G100" s="63">
        <v>1067.5230769230768</v>
      </c>
      <c r="H100" s="294">
        <v>0</v>
      </c>
    </row>
    <row r="101" spans="1:12" s="30" customFormat="1" ht="19.5" customHeight="1" thickBot="1" x14ac:dyDescent="0.25">
      <c r="A101" s="25"/>
      <c r="B101" s="26" t="s">
        <v>71</v>
      </c>
      <c r="C101" s="27">
        <v>100</v>
      </c>
      <c r="D101" s="48">
        <v>6</v>
      </c>
      <c r="E101" s="48">
        <v>23</v>
      </c>
      <c r="F101" s="65">
        <v>129</v>
      </c>
      <c r="G101" s="63">
        <v>1089.8217054263566</v>
      </c>
      <c r="H101" s="294">
        <v>0</v>
      </c>
    </row>
    <row r="102" spans="1:12" s="30" customFormat="1" ht="19.5" customHeight="1" thickBot="1" x14ac:dyDescent="0.25">
      <c r="A102" s="25"/>
      <c r="B102" s="26" t="s">
        <v>72</v>
      </c>
      <c r="C102" s="27">
        <v>68</v>
      </c>
      <c r="D102" s="48">
        <v>6</v>
      </c>
      <c r="E102" s="48">
        <v>11</v>
      </c>
      <c r="F102" s="65">
        <v>85</v>
      </c>
      <c r="G102" s="63">
        <v>1105.6823529411765</v>
      </c>
      <c r="H102" s="294">
        <v>0</v>
      </c>
    </row>
    <row r="103" spans="1:12" s="30" customFormat="1" ht="19.5" customHeight="1" thickBot="1" x14ac:dyDescent="0.25">
      <c r="A103" s="25"/>
      <c r="B103" s="26" t="s">
        <v>73</v>
      </c>
      <c r="C103" s="27">
        <v>40</v>
      </c>
      <c r="D103" s="48">
        <v>4</v>
      </c>
      <c r="E103" s="48">
        <v>11</v>
      </c>
      <c r="F103" s="65">
        <v>55</v>
      </c>
      <c r="G103" s="63">
        <v>1078.0181818181818</v>
      </c>
      <c r="H103" s="294">
        <v>0</v>
      </c>
    </row>
    <row r="104" spans="1:12" ht="12.75" thickBot="1" x14ac:dyDescent="0.25">
      <c r="A104" s="25"/>
      <c r="B104" s="26" t="s">
        <v>81</v>
      </c>
      <c r="C104" s="27">
        <v>52</v>
      </c>
      <c r="D104" s="48">
        <v>2</v>
      </c>
      <c r="E104" s="48">
        <v>8</v>
      </c>
      <c r="F104" s="65">
        <v>62</v>
      </c>
      <c r="G104" s="63">
        <v>1110.7741935483871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3">
    <mergeCell ref="C17:E17"/>
    <mergeCell ref="C48:E48"/>
    <mergeCell ref="C79:E79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I39"/>
  <sheetViews>
    <sheetView showGridLines="0" workbookViewId="0">
      <selection activeCell="M30" sqref="M30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9" x14ac:dyDescent="0.2">
      <c r="A1" s="66" t="s">
        <v>29</v>
      </c>
    </row>
    <row r="2" spans="1:9" x14ac:dyDescent="0.2">
      <c r="A2" s="1" t="s">
        <v>0</v>
      </c>
    </row>
    <row r="3" spans="1:9" x14ac:dyDescent="0.2">
      <c r="A3" s="4"/>
    </row>
    <row r="4" spans="1:9" x14ac:dyDescent="0.2">
      <c r="A4" s="1" t="s">
        <v>84</v>
      </c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I8" t="s">
        <v>120</v>
      </c>
    </row>
    <row r="9" spans="1:9" ht="13.5" thickBot="1" x14ac:dyDescent="0.25">
      <c r="A9" s="5" t="s">
        <v>84</v>
      </c>
      <c r="B9" s="6"/>
      <c r="C9" s="6"/>
      <c r="D9" s="6"/>
      <c r="E9" s="6"/>
      <c r="F9" s="6"/>
    </row>
    <row r="10" spans="1:9" ht="28.5" customHeight="1" thickBot="1" x14ac:dyDescent="0.25">
      <c r="A10" s="10" t="s">
        <v>3</v>
      </c>
      <c r="B10" s="11" t="s">
        <v>4</v>
      </c>
      <c r="C10" s="12" t="s">
        <v>85</v>
      </c>
      <c r="D10" s="13" t="s">
        <v>85</v>
      </c>
      <c r="E10" s="31" t="s">
        <v>78</v>
      </c>
      <c r="F10" s="6"/>
    </row>
    <row r="11" spans="1:9" x14ac:dyDescent="0.2">
      <c r="A11" s="18">
        <v>1</v>
      </c>
      <c r="B11" s="19" t="s">
        <v>5</v>
      </c>
      <c r="C11" s="123">
        <v>0</v>
      </c>
      <c r="D11" s="125">
        <v>0</v>
      </c>
      <c r="E11" s="302">
        <f>SUM(C11:D11)</f>
        <v>0</v>
      </c>
      <c r="F11" s="2"/>
    </row>
    <row r="12" spans="1:9" x14ac:dyDescent="0.2">
      <c r="A12" s="21">
        <v>2</v>
      </c>
      <c r="B12" s="22" t="s">
        <v>6</v>
      </c>
      <c r="C12" s="121">
        <v>18</v>
      </c>
      <c r="D12" s="128">
        <v>36</v>
      </c>
      <c r="E12" s="303">
        <f>SUM(C12:D12)</f>
        <v>54</v>
      </c>
      <c r="F12" s="2"/>
    </row>
    <row r="13" spans="1:9" x14ac:dyDescent="0.2">
      <c r="A13" s="21">
        <v>3</v>
      </c>
      <c r="B13" s="22" t="s">
        <v>7</v>
      </c>
      <c r="C13" s="121">
        <v>0</v>
      </c>
      <c r="D13" s="128">
        <v>0</v>
      </c>
      <c r="E13" s="303">
        <f t="shared" ref="E13:E25" si="0">SUM(C13:D13)</f>
        <v>0</v>
      </c>
      <c r="F13" s="2"/>
    </row>
    <row r="14" spans="1:9" x14ac:dyDescent="0.2">
      <c r="A14" s="21">
        <v>4</v>
      </c>
      <c r="B14" s="22" t="s">
        <v>8</v>
      </c>
      <c r="C14" s="121">
        <v>0</v>
      </c>
      <c r="D14" s="128">
        <v>0</v>
      </c>
      <c r="E14" s="303">
        <f t="shared" si="0"/>
        <v>0</v>
      </c>
      <c r="F14" s="2"/>
    </row>
    <row r="15" spans="1:9" x14ac:dyDescent="0.2">
      <c r="A15" s="21">
        <v>5</v>
      </c>
      <c r="B15" s="22" t="s">
        <v>9</v>
      </c>
      <c r="C15" s="121">
        <v>0</v>
      </c>
      <c r="D15" s="128">
        <v>1</v>
      </c>
      <c r="E15" s="303">
        <f t="shared" si="0"/>
        <v>1</v>
      </c>
      <c r="F15" s="2"/>
    </row>
    <row r="16" spans="1:9" x14ac:dyDescent="0.2">
      <c r="A16" s="21">
        <v>6</v>
      </c>
      <c r="B16" s="22" t="s">
        <v>10</v>
      </c>
      <c r="C16" s="121">
        <v>0</v>
      </c>
      <c r="D16" s="128">
        <v>0</v>
      </c>
      <c r="E16" s="303">
        <f t="shared" si="0"/>
        <v>0</v>
      </c>
      <c r="F16" s="2"/>
    </row>
    <row r="17" spans="1:6" x14ac:dyDescent="0.2">
      <c r="A17" s="21">
        <v>7</v>
      </c>
      <c r="B17" s="22" t="s">
        <v>11</v>
      </c>
      <c r="C17" s="121">
        <v>2</v>
      </c>
      <c r="D17" s="128">
        <v>12</v>
      </c>
      <c r="E17" s="303">
        <f t="shared" si="0"/>
        <v>14</v>
      </c>
      <c r="F17" s="2"/>
    </row>
    <row r="18" spans="1:6" x14ac:dyDescent="0.2">
      <c r="A18" s="21">
        <v>8</v>
      </c>
      <c r="B18" s="22" t="s">
        <v>12</v>
      </c>
      <c r="C18" s="121">
        <v>0</v>
      </c>
      <c r="D18" s="128">
        <v>0</v>
      </c>
      <c r="E18" s="303">
        <f t="shared" si="0"/>
        <v>0</v>
      </c>
      <c r="F18" s="2"/>
    </row>
    <row r="19" spans="1:6" x14ac:dyDescent="0.2">
      <c r="A19" s="21">
        <v>9</v>
      </c>
      <c r="B19" s="22" t="s">
        <v>13</v>
      </c>
      <c r="C19" s="121">
        <v>0</v>
      </c>
      <c r="D19" s="128">
        <v>0</v>
      </c>
      <c r="E19" s="303">
        <f t="shared" si="0"/>
        <v>0</v>
      </c>
      <c r="F19" s="2"/>
    </row>
    <row r="20" spans="1:6" x14ac:dyDescent="0.2">
      <c r="A20" s="21">
        <v>10</v>
      </c>
      <c r="B20" s="22" t="s">
        <v>14</v>
      </c>
      <c r="C20" s="121">
        <v>0</v>
      </c>
      <c r="D20" s="128">
        <v>0</v>
      </c>
      <c r="E20" s="303">
        <f t="shared" si="0"/>
        <v>0</v>
      </c>
      <c r="F20" s="2"/>
    </row>
    <row r="21" spans="1:6" x14ac:dyDescent="0.2">
      <c r="A21" s="21">
        <v>11</v>
      </c>
      <c r="B21" s="22" t="s">
        <v>15</v>
      </c>
      <c r="C21" s="121">
        <v>0</v>
      </c>
      <c r="D21" s="128">
        <v>0</v>
      </c>
      <c r="E21" s="303">
        <f t="shared" si="0"/>
        <v>0</v>
      </c>
      <c r="F21" s="2"/>
    </row>
    <row r="22" spans="1:6" x14ac:dyDescent="0.2">
      <c r="A22" s="21">
        <v>12</v>
      </c>
      <c r="B22" s="22" t="s">
        <v>16</v>
      </c>
      <c r="C22" s="121">
        <v>0</v>
      </c>
      <c r="D22" s="128">
        <v>3</v>
      </c>
      <c r="E22" s="303">
        <f t="shared" si="0"/>
        <v>3</v>
      </c>
      <c r="F22" s="2"/>
    </row>
    <row r="23" spans="1:6" x14ac:dyDescent="0.2">
      <c r="A23" s="21">
        <v>13</v>
      </c>
      <c r="B23" s="22" t="s">
        <v>17</v>
      </c>
      <c r="C23" s="121">
        <v>5</v>
      </c>
      <c r="D23" s="128">
        <v>6</v>
      </c>
      <c r="E23" s="303">
        <f t="shared" si="0"/>
        <v>11</v>
      </c>
      <c r="F23" s="2"/>
    </row>
    <row r="24" spans="1:6" x14ac:dyDescent="0.2">
      <c r="A24" s="21">
        <v>14</v>
      </c>
      <c r="B24" s="22" t="s">
        <v>18</v>
      </c>
      <c r="C24" s="121">
        <v>0</v>
      </c>
      <c r="D24" s="128">
        <v>0</v>
      </c>
      <c r="E24" s="303">
        <f t="shared" si="0"/>
        <v>0</v>
      </c>
      <c r="F24" s="2"/>
    </row>
    <row r="25" spans="1:6" ht="13.5" thickBot="1" x14ac:dyDescent="0.25">
      <c r="A25" s="23">
        <v>15</v>
      </c>
      <c r="B25" s="24" t="s">
        <v>19</v>
      </c>
      <c r="C25" s="118">
        <v>0</v>
      </c>
      <c r="D25" s="127">
        <v>7</v>
      </c>
      <c r="E25" s="303">
        <f t="shared" si="0"/>
        <v>7</v>
      </c>
      <c r="F25" s="2"/>
    </row>
    <row r="26" spans="1:6" ht="13.5" thickBot="1" x14ac:dyDescent="0.25">
      <c r="A26" s="25"/>
      <c r="B26" s="26" t="s">
        <v>161</v>
      </c>
      <c r="C26" s="301">
        <f>SUM(C11:C25)</f>
        <v>25</v>
      </c>
      <c r="D26" s="301">
        <f>SUM(D11:D25)</f>
        <v>65</v>
      </c>
      <c r="E26" s="292">
        <f>SUM(E11:E25)</f>
        <v>90</v>
      </c>
      <c r="F26" s="30"/>
    </row>
    <row r="27" spans="1:6" s="89" customFormat="1" ht="13.5" thickBot="1" x14ac:dyDescent="0.25">
      <c r="A27" s="25"/>
      <c r="B27" s="26" t="s">
        <v>141</v>
      </c>
      <c r="C27" s="96">
        <v>19</v>
      </c>
      <c r="D27" s="112">
        <v>7.5</v>
      </c>
      <c r="E27" s="292">
        <v>26.5</v>
      </c>
      <c r="F27" s="30"/>
    </row>
    <row r="28" spans="1:6" s="89" customFormat="1" ht="13.5" thickBot="1" x14ac:dyDescent="0.25">
      <c r="A28" s="25"/>
      <c r="B28" s="26" t="s">
        <v>121</v>
      </c>
      <c r="C28" s="27">
        <v>42</v>
      </c>
      <c r="D28" s="48">
        <v>67</v>
      </c>
      <c r="E28" s="67">
        <v>109</v>
      </c>
      <c r="F28" s="30"/>
    </row>
    <row r="29" spans="1:6" ht="13.5" thickBot="1" x14ac:dyDescent="0.25">
      <c r="A29" s="25"/>
      <c r="B29" s="26" t="s">
        <v>24</v>
      </c>
      <c r="C29" s="27">
        <v>34</v>
      </c>
      <c r="D29" s="48">
        <v>85</v>
      </c>
      <c r="E29" s="67">
        <v>119</v>
      </c>
      <c r="F29" s="30"/>
    </row>
    <row r="30" spans="1:6" ht="13.5" thickBot="1" x14ac:dyDescent="0.25">
      <c r="A30" s="25"/>
      <c r="B30" s="26" t="s">
        <v>20</v>
      </c>
      <c r="C30" s="27">
        <v>36</v>
      </c>
      <c r="D30" s="48">
        <v>27</v>
      </c>
      <c r="E30" s="67">
        <v>63</v>
      </c>
      <c r="F30" s="30"/>
    </row>
    <row r="31" spans="1:6" x14ac:dyDescent="0.2">
      <c r="A31" s="4" t="s">
        <v>86</v>
      </c>
      <c r="B31" s="2"/>
      <c r="C31" s="2"/>
      <c r="D31" s="2"/>
      <c r="E31" s="2"/>
      <c r="F31" s="2"/>
    </row>
    <row r="34" spans="3:5" x14ac:dyDescent="0.2">
      <c r="E34" t="s">
        <v>120</v>
      </c>
    </row>
    <row r="39" spans="3:5" x14ac:dyDescent="0.2">
      <c r="C39" t="s">
        <v>120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2"/>
  <headerFooter>
    <oddHeader>&amp;R&amp;T</oddHeader>
    <oddFooter>&amp;L&amp;F&amp;CDato skrevet ut: &amp;D&amp;RÅRSSTATISTIKK 2011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K36" sqref="K36"/>
    </sheetView>
  </sheetViews>
  <sheetFormatPr baseColWidth="10" defaultRowHeight="12.75" x14ac:dyDescent="0.2"/>
  <cols>
    <col min="2" max="2" width="23" customWidth="1"/>
    <col min="3" max="3" width="15.42578125" customWidth="1"/>
    <col min="4" max="4" width="14.7109375" customWidth="1"/>
  </cols>
  <sheetData>
    <row r="1" spans="1:20" x14ac:dyDescent="0.2">
      <c r="A1" s="1" t="s">
        <v>0</v>
      </c>
      <c r="B1" s="2"/>
      <c r="C1" s="2"/>
      <c r="D1" s="2"/>
      <c r="E1" s="2"/>
    </row>
    <row r="2" spans="1:20" x14ac:dyDescent="0.2">
      <c r="A2" s="4"/>
      <c r="B2" s="2"/>
      <c r="C2" s="2"/>
      <c r="D2" s="2"/>
      <c r="E2" s="2"/>
    </row>
    <row r="3" spans="1:20" x14ac:dyDescent="0.2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2">
      <c r="A4" s="1"/>
      <c r="B4" s="2"/>
      <c r="C4" s="2"/>
      <c r="D4" s="2"/>
      <c r="E4" s="2"/>
    </row>
    <row r="5" spans="1:20" x14ac:dyDescent="0.2">
      <c r="A5" s="1"/>
      <c r="B5" s="2"/>
      <c r="C5" s="2"/>
      <c r="D5" s="2"/>
      <c r="E5" s="2"/>
    </row>
    <row r="6" spans="1:20" x14ac:dyDescent="0.2">
      <c r="A6" s="1"/>
      <c r="B6" s="2"/>
      <c r="C6" s="2"/>
      <c r="D6" s="2"/>
      <c r="E6" s="2"/>
    </row>
    <row r="7" spans="1:20" x14ac:dyDescent="0.2">
      <c r="A7" s="4"/>
      <c r="B7" s="2"/>
      <c r="C7" s="2"/>
      <c r="D7" s="2"/>
      <c r="E7" s="2"/>
    </row>
    <row r="8" spans="1:20" ht="27.75" customHeight="1" thickBot="1" x14ac:dyDescent="0.25">
      <c r="A8" s="5" t="s">
        <v>155</v>
      </c>
      <c r="B8" s="6"/>
      <c r="C8" s="6"/>
      <c r="D8" s="6"/>
      <c r="E8" s="6"/>
    </row>
    <row r="9" spans="1:20" ht="60.75" thickBot="1" x14ac:dyDescent="0.25">
      <c r="A9" s="113" t="s">
        <v>3</v>
      </c>
      <c r="B9" s="113" t="s">
        <v>4</v>
      </c>
      <c r="C9" s="130" t="s">
        <v>164</v>
      </c>
      <c r="D9" s="126" t="s">
        <v>156</v>
      </c>
      <c r="E9" s="6"/>
    </row>
    <row r="10" spans="1:20" x14ac:dyDescent="0.2">
      <c r="A10" s="120">
        <v>1</v>
      </c>
      <c r="B10" s="114" t="s">
        <v>5</v>
      </c>
      <c r="C10" s="306">
        <v>48</v>
      </c>
      <c r="D10" s="307">
        <v>30</v>
      </c>
      <c r="E10" s="2"/>
    </row>
    <row r="11" spans="1:20" x14ac:dyDescent="0.2">
      <c r="A11" s="131">
        <v>2</v>
      </c>
      <c r="B11" s="115" t="s">
        <v>6</v>
      </c>
      <c r="C11" s="308">
        <v>48</v>
      </c>
      <c r="D11" s="309">
        <v>42</v>
      </c>
      <c r="E11" s="2"/>
      <c r="F11" s="89"/>
    </row>
    <row r="12" spans="1:20" x14ac:dyDescent="0.2">
      <c r="A12" s="131">
        <v>3</v>
      </c>
      <c r="B12" s="115" t="s">
        <v>7</v>
      </c>
      <c r="C12" s="308">
        <v>18</v>
      </c>
      <c r="D12" s="309">
        <v>19</v>
      </c>
      <c r="E12" s="2"/>
      <c r="F12" s="89"/>
      <c r="J12" t="s">
        <v>120</v>
      </c>
    </row>
    <row r="13" spans="1:20" x14ac:dyDescent="0.2">
      <c r="A13" s="131">
        <v>4</v>
      </c>
      <c r="B13" s="115" t="s">
        <v>8</v>
      </c>
      <c r="C13" s="308">
        <v>6</v>
      </c>
      <c r="D13" s="309">
        <v>4</v>
      </c>
      <c r="E13" s="2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spans="1:20" x14ac:dyDescent="0.2">
      <c r="A14" s="131">
        <v>5</v>
      </c>
      <c r="B14" s="115" t="s">
        <v>9</v>
      </c>
      <c r="C14" s="308">
        <v>0</v>
      </c>
      <c r="D14" s="309">
        <v>0</v>
      </c>
      <c r="E14" s="2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spans="1:20" x14ac:dyDescent="0.2">
      <c r="A15" s="131">
        <v>6</v>
      </c>
      <c r="B15" s="115" t="s">
        <v>10</v>
      </c>
      <c r="C15" s="308">
        <v>14</v>
      </c>
      <c r="D15" s="309">
        <v>10</v>
      </c>
      <c r="E15" s="2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x14ac:dyDescent="0.2">
      <c r="A16" s="131">
        <v>7</v>
      </c>
      <c r="B16" s="115" t="s">
        <v>11</v>
      </c>
      <c r="C16" s="308">
        <v>20</v>
      </c>
      <c r="D16" s="309">
        <v>0</v>
      </c>
      <c r="E16" s="2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x14ac:dyDescent="0.2">
      <c r="A17" s="131">
        <v>8</v>
      </c>
      <c r="B17" s="115" t="s">
        <v>12</v>
      </c>
      <c r="C17" s="308">
        <v>0</v>
      </c>
      <c r="D17" s="309">
        <v>0</v>
      </c>
      <c r="E17" s="2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1:20" x14ac:dyDescent="0.2">
      <c r="A18" s="131">
        <v>9</v>
      </c>
      <c r="B18" s="115" t="s">
        <v>13</v>
      </c>
      <c r="C18" s="308">
        <v>29</v>
      </c>
      <c r="D18" s="309">
        <v>3</v>
      </c>
      <c r="E18" s="2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 x14ac:dyDescent="0.2">
      <c r="A19" s="131">
        <v>10</v>
      </c>
      <c r="B19" s="115" t="s">
        <v>14</v>
      </c>
      <c r="C19" s="308">
        <v>0</v>
      </c>
      <c r="D19" s="309">
        <v>0</v>
      </c>
      <c r="E19" s="2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 x14ac:dyDescent="0.2">
      <c r="A20" s="131">
        <v>11</v>
      </c>
      <c r="B20" s="115" t="s">
        <v>15</v>
      </c>
      <c r="C20" s="308">
        <v>50</v>
      </c>
      <c r="D20" s="309">
        <v>22</v>
      </c>
      <c r="E20" s="2"/>
    </row>
    <row r="21" spans="1:20" x14ac:dyDescent="0.2">
      <c r="A21" s="131">
        <v>12</v>
      </c>
      <c r="B21" s="115" t="s">
        <v>16</v>
      </c>
      <c r="C21" s="308">
        <v>15</v>
      </c>
      <c r="D21" s="309">
        <v>28</v>
      </c>
      <c r="E21" s="2"/>
    </row>
    <row r="22" spans="1:20" x14ac:dyDescent="0.2">
      <c r="A22" s="131">
        <v>13</v>
      </c>
      <c r="B22" s="115" t="s">
        <v>17</v>
      </c>
      <c r="C22" s="308">
        <v>20</v>
      </c>
      <c r="D22" s="309">
        <v>29</v>
      </c>
      <c r="E22" s="2"/>
    </row>
    <row r="23" spans="1:20" x14ac:dyDescent="0.2">
      <c r="A23" s="131">
        <v>14</v>
      </c>
      <c r="B23" s="115" t="s">
        <v>18</v>
      </c>
      <c r="C23" s="308">
        <v>32</v>
      </c>
      <c r="D23" s="309">
        <v>3</v>
      </c>
      <c r="E23" s="2"/>
    </row>
    <row r="24" spans="1:20" ht="13.5" thickBot="1" x14ac:dyDescent="0.25">
      <c r="A24" s="122">
        <v>15</v>
      </c>
      <c r="B24" s="116" t="s">
        <v>19</v>
      </c>
      <c r="C24" s="310">
        <v>25</v>
      </c>
      <c r="D24" s="311">
        <v>22</v>
      </c>
      <c r="E24" s="2"/>
      <c r="M24" t="s">
        <v>120</v>
      </c>
    </row>
    <row r="25" spans="1:20" ht="13.5" thickBot="1" x14ac:dyDescent="0.25">
      <c r="A25" s="124"/>
      <c r="B25" s="117" t="s">
        <v>163</v>
      </c>
      <c r="C25" s="304">
        <f>SUM(C10:C24)</f>
        <v>325</v>
      </c>
      <c r="D25" s="305">
        <f>SUM(D10:D24)</f>
        <v>212</v>
      </c>
      <c r="E25" s="30"/>
    </row>
    <row r="26" spans="1:20" s="89" customFormat="1" ht="13.5" thickBot="1" x14ac:dyDescent="0.25">
      <c r="A26" s="124"/>
      <c r="B26" s="117" t="s">
        <v>157</v>
      </c>
      <c r="C26" s="304">
        <v>378</v>
      </c>
      <c r="D26" s="305">
        <v>163</v>
      </c>
      <c r="E26" s="30"/>
    </row>
    <row r="27" spans="1:20" x14ac:dyDescent="0.2">
      <c r="A27" t="s">
        <v>158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F23"/>
  <sheetViews>
    <sheetView workbookViewId="0">
      <selection activeCell="D27" sqref="D27"/>
    </sheetView>
  </sheetViews>
  <sheetFormatPr baseColWidth="10" defaultColWidth="11.42578125" defaultRowHeight="12.75" x14ac:dyDescent="0.2"/>
  <cols>
    <col min="1" max="1" width="25.7109375" style="68" customWidth="1"/>
    <col min="2" max="2" width="10.7109375" style="70" customWidth="1"/>
    <col min="3" max="16" width="8.7109375" style="70" customWidth="1"/>
    <col min="17" max="17" width="11.42578125" style="68" customWidth="1"/>
    <col min="18" max="16384" width="11.42578125" style="68"/>
  </cols>
  <sheetData>
    <row r="1" spans="1:32" s="73" customFormat="1" x14ac:dyDescent="0.2">
      <c r="A1" s="72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T1" s="74"/>
    </row>
    <row r="2" spans="1:32" s="73" customForma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T2" s="77"/>
    </row>
    <row r="3" spans="1:32" s="81" customFormat="1" ht="18" customHeight="1" x14ac:dyDescent="0.2">
      <c r="A3" s="78"/>
      <c r="B3" s="79" t="s">
        <v>87</v>
      </c>
      <c r="C3" s="80" t="s">
        <v>88</v>
      </c>
      <c r="D3" s="80" t="s">
        <v>89</v>
      </c>
      <c r="E3" s="80" t="s">
        <v>90</v>
      </c>
      <c r="F3" s="80" t="s">
        <v>91</v>
      </c>
      <c r="G3" s="80" t="s">
        <v>92</v>
      </c>
      <c r="H3" s="80" t="s">
        <v>93</v>
      </c>
      <c r="I3" s="80" t="s">
        <v>94</v>
      </c>
      <c r="J3" s="80" t="s">
        <v>95</v>
      </c>
      <c r="K3" s="80" t="s">
        <v>96</v>
      </c>
      <c r="L3" s="80" t="s">
        <v>97</v>
      </c>
      <c r="M3" s="80" t="s">
        <v>98</v>
      </c>
      <c r="N3" s="80" t="s">
        <v>133</v>
      </c>
      <c r="O3" s="80" t="s">
        <v>134</v>
      </c>
      <c r="P3" s="80" t="s">
        <v>135</v>
      </c>
      <c r="Q3" s="80" t="s">
        <v>136</v>
      </c>
      <c r="R3" s="80" t="s">
        <v>99</v>
      </c>
      <c r="U3"/>
      <c r="V3"/>
      <c r="W3"/>
      <c r="X3"/>
      <c r="Y3"/>
      <c r="Z3"/>
      <c r="AA3"/>
      <c r="AB3"/>
      <c r="AC3"/>
      <c r="AD3"/>
      <c r="AE3"/>
      <c r="AF3"/>
    </row>
    <row r="4" spans="1:32" s="73" customFormat="1" ht="18" customHeight="1" x14ac:dyDescent="0.2">
      <c r="A4" s="82" t="s">
        <v>100</v>
      </c>
      <c r="B4" s="318">
        <f>SUM(B5:B20)</f>
        <v>647779</v>
      </c>
      <c r="C4" s="319">
        <f>SUM(C5:C20)</f>
        <v>9845</v>
      </c>
      <c r="D4" s="319">
        <f>SUM(D5:D20)</f>
        <v>42409</v>
      </c>
      <c r="E4" s="319">
        <f t="shared" ref="E4:R4" si="0">SUM(E5:E20)</f>
        <v>46645</v>
      </c>
      <c r="F4" s="319">
        <f t="shared" si="0"/>
        <v>17238</v>
      </c>
      <c r="G4" s="319">
        <f t="shared" si="0"/>
        <v>11502</v>
      </c>
      <c r="H4" s="319">
        <f t="shared" si="0"/>
        <v>12563</v>
      </c>
      <c r="I4" s="319">
        <f t="shared" si="0"/>
        <v>46238</v>
      </c>
      <c r="J4" s="319">
        <f t="shared" si="0"/>
        <v>69990</v>
      </c>
      <c r="K4" s="319">
        <f t="shared" si="0"/>
        <v>121991</v>
      </c>
      <c r="L4" s="319">
        <f t="shared" si="0"/>
        <v>91073</v>
      </c>
      <c r="M4" s="319">
        <f t="shared" si="0"/>
        <v>110058</v>
      </c>
      <c r="N4" s="319">
        <f t="shared" si="0"/>
        <v>34307</v>
      </c>
      <c r="O4" s="319">
        <f t="shared" si="0"/>
        <v>12306</v>
      </c>
      <c r="P4" s="319">
        <f t="shared" si="0"/>
        <v>9672</v>
      </c>
      <c r="Q4" s="319">
        <f t="shared" si="0"/>
        <v>6879</v>
      </c>
      <c r="R4" s="319">
        <f t="shared" si="0"/>
        <v>5063</v>
      </c>
      <c r="U4"/>
      <c r="V4"/>
      <c r="W4"/>
      <c r="X4"/>
      <c r="Y4"/>
      <c r="Z4"/>
      <c r="AA4"/>
      <c r="AB4"/>
      <c r="AC4"/>
      <c r="AD4"/>
      <c r="AE4"/>
      <c r="AF4"/>
    </row>
    <row r="5" spans="1:32" s="84" customFormat="1" ht="18" customHeight="1" x14ac:dyDescent="0.2">
      <c r="A5" s="83" t="s">
        <v>101</v>
      </c>
      <c r="B5" s="320">
        <f>SUM(C5:R5)</f>
        <v>49860</v>
      </c>
      <c r="C5" s="321">
        <v>1014</v>
      </c>
      <c r="D5" s="321">
        <v>3579</v>
      </c>
      <c r="E5" s="321">
        <v>2692</v>
      </c>
      <c r="F5" s="321">
        <v>796</v>
      </c>
      <c r="G5" s="321">
        <v>560</v>
      </c>
      <c r="H5" s="321">
        <v>651</v>
      </c>
      <c r="I5" s="321">
        <v>3662</v>
      </c>
      <c r="J5" s="321">
        <v>7282</v>
      </c>
      <c r="K5" s="321">
        <v>13193</v>
      </c>
      <c r="L5" s="321">
        <v>6936</v>
      </c>
      <c r="M5" s="321">
        <v>6833</v>
      </c>
      <c r="N5" s="321">
        <v>1545</v>
      </c>
      <c r="O5" s="321">
        <v>426</v>
      </c>
      <c r="P5" s="321">
        <v>305</v>
      </c>
      <c r="Q5" s="321">
        <v>203</v>
      </c>
      <c r="R5" s="321">
        <v>183</v>
      </c>
      <c r="U5"/>
      <c r="V5"/>
      <c r="W5"/>
      <c r="X5"/>
      <c r="Y5"/>
      <c r="Z5"/>
      <c r="AA5"/>
      <c r="AB5"/>
      <c r="AC5"/>
      <c r="AD5"/>
      <c r="AE5"/>
      <c r="AF5"/>
    </row>
    <row r="6" spans="1:32" s="84" customFormat="1" x14ac:dyDescent="0.2">
      <c r="A6" s="83" t="s">
        <v>102</v>
      </c>
      <c r="B6" s="320">
        <f t="shared" ref="B6:B20" si="1">SUM(C6:R6)</f>
        <v>54555</v>
      </c>
      <c r="C6" s="321">
        <v>994</v>
      </c>
      <c r="D6" s="321">
        <v>3176</v>
      </c>
      <c r="E6" s="321">
        <v>2337</v>
      </c>
      <c r="F6" s="321">
        <v>695</v>
      </c>
      <c r="G6" s="321">
        <v>445</v>
      </c>
      <c r="H6" s="321">
        <v>722</v>
      </c>
      <c r="I6" s="321">
        <v>5389</v>
      </c>
      <c r="J6" s="321">
        <v>10094</v>
      </c>
      <c r="K6" s="321">
        <v>14848</v>
      </c>
      <c r="L6" s="321">
        <v>6896</v>
      </c>
      <c r="M6" s="321">
        <v>6294</v>
      </c>
      <c r="N6" s="321">
        <v>1482</v>
      </c>
      <c r="O6" s="321">
        <v>414</v>
      </c>
      <c r="P6" s="321">
        <v>313</v>
      </c>
      <c r="Q6" s="321">
        <v>225</v>
      </c>
      <c r="R6" s="321">
        <v>231</v>
      </c>
      <c r="U6"/>
      <c r="V6"/>
      <c r="W6"/>
      <c r="X6"/>
      <c r="Y6"/>
      <c r="Z6"/>
      <c r="AA6"/>
      <c r="AB6"/>
      <c r="AC6"/>
      <c r="AD6"/>
      <c r="AE6"/>
      <c r="AF6"/>
    </row>
    <row r="7" spans="1:32" s="84" customFormat="1" x14ac:dyDescent="0.2">
      <c r="A7" s="83" t="s">
        <v>103</v>
      </c>
      <c r="B7" s="320">
        <f t="shared" si="1"/>
        <v>39917</v>
      </c>
      <c r="C7" s="321">
        <v>839</v>
      </c>
      <c r="D7" s="321">
        <v>2477</v>
      </c>
      <c r="E7" s="321">
        <v>1518</v>
      </c>
      <c r="F7" s="321">
        <v>398</v>
      </c>
      <c r="G7" s="321">
        <v>301</v>
      </c>
      <c r="H7" s="321">
        <v>402</v>
      </c>
      <c r="I7" s="321">
        <v>3384</v>
      </c>
      <c r="J7" s="321">
        <v>7412</v>
      </c>
      <c r="K7" s="321">
        <v>11037</v>
      </c>
      <c r="L7" s="321">
        <v>4761</v>
      </c>
      <c r="M7" s="321">
        <v>4856</v>
      </c>
      <c r="N7" s="321">
        <v>1400</v>
      </c>
      <c r="O7" s="321">
        <v>404</v>
      </c>
      <c r="P7" s="321">
        <v>293</v>
      </c>
      <c r="Q7" s="321">
        <v>213</v>
      </c>
      <c r="R7" s="321">
        <v>222</v>
      </c>
      <c r="U7"/>
      <c r="V7"/>
      <c r="W7"/>
      <c r="X7"/>
      <c r="Y7"/>
      <c r="Z7"/>
      <c r="AA7"/>
      <c r="AB7"/>
      <c r="AC7"/>
      <c r="AD7"/>
      <c r="AE7"/>
      <c r="AF7"/>
    </row>
    <row r="8" spans="1:32" s="84" customFormat="1" x14ac:dyDescent="0.2">
      <c r="A8" s="83" t="s">
        <v>104</v>
      </c>
      <c r="B8" s="320">
        <f t="shared" si="1"/>
        <v>37165</v>
      </c>
      <c r="C8" s="321">
        <v>577</v>
      </c>
      <c r="D8" s="321">
        <v>1702</v>
      </c>
      <c r="E8" s="321">
        <v>1305</v>
      </c>
      <c r="F8" s="321">
        <v>423</v>
      </c>
      <c r="G8" s="321">
        <v>323</v>
      </c>
      <c r="H8" s="321">
        <v>450</v>
      </c>
      <c r="I8" s="321">
        <v>4220</v>
      </c>
      <c r="J8" s="321">
        <v>7392</v>
      </c>
      <c r="K8" s="321">
        <v>9231</v>
      </c>
      <c r="L8" s="321">
        <v>4557</v>
      </c>
      <c r="M8" s="321">
        <v>4506</v>
      </c>
      <c r="N8" s="321">
        <v>1338</v>
      </c>
      <c r="O8" s="321">
        <v>414</v>
      </c>
      <c r="P8" s="321">
        <v>306</v>
      </c>
      <c r="Q8" s="321">
        <v>207</v>
      </c>
      <c r="R8" s="321">
        <v>214</v>
      </c>
      <c r="U8"/>
      <c r="V8"/>
      <c r="W8"/>
      <c r="X8"/>
      <c r="Y8"/>
      <c r="Z8"/>
      <c r="AA8"/>
      <c r="AB8"/>
      <c r="AC8"/>
      <c r="AD8"/>
      <c r="AE8"/>
      <c r="AF8"/>
    </row>
    <row r="9" spans="1:32" s="84" customFormat="1" x14ac:dyDescent="0.2">
      <c r="A9" s="83" t="s">
        <v>105</v>
      </c>
      <c r="B9" s="320">
        <f t="shared" si="1"/>
        <v>56006</v>
      </c>
      <c r="C9" s="321">
        <v>730</v>
      </c>
      <c r="D9" s="321">
        <v>2319</v>
      </c>
      <c r="E9" s="321">
        <v>2025</v>
      </c>
      <c r="F9" s="321">
        <v>770</v>
      </c>
      <c r="G9" s="321">
        <v>574</v>
      </c>
      <c r="H9" s="321">
        <v>761</v>
      </c>
      <c r="I9" s="321">
        <v>5147</v>
      </c>
      <c r="J9" s="321">
        <v>9118</v>
      </c>
      <c r="K9" s="321">
        <v>11468</v>
      </c>
      <c r="L9" s="321">
        <v>6750</v>
      </c>
      <c r="M9" s="321">
        <v>9470</v>
      </c>
      <c r="N9" s="321">
        <v>3579</v>
      </c>
      <c r="O9" s="321">
        <v>1275</v>
      </c>
      <c r="P9" s="321">
        <v>842</v>
      </c>
      <c r="Q9" s="321">
        <v>634</v>
      </c>
      <c r="R9" s="321">
        <v>544</v>
      </c>
      <c r="U9"/>
      <c r="V9"/>
      <c r="W9"/>
      <c r="X9"/>
      <c r="Y9"/>
      <c r="Z9"/>
      <c r="AA9"/>
      <c r="AB9"/>
      <c r="AC9"/>
      <c r="AD9"/>
      <c r="AE9"/>
      <c r="AF9"/>
    </row>
    <row r="10" spans="1:32" s="84" customFormat="1" ht="18" customHeight="1" x14ac:dyDescent="0.2">
      <c r="A10" s="83" t="s">
        <v>106</v>
      </c>
      <c r="B10" s="320">
        <f t="shared" si="1"/>
        <v>32100</v>
      </c>
      <c r="C10" s="321">
        <v>430</v>
      </c>
      <c r="D10" s="321">
        <v>2158</v>
      </c>
      <c r="E10" s="321">
        <v>2681</v>
      </c>
      <c r="F10" s="321">
        <v>921</v>
      </c>
      <c r="G10" s="321">
        <v>600</v>
      </c>
      <c r="H10" s="321">
        <v>605</v>
      </c>
      <c r="I10" s="321">
        <v>1524</v>
      </c>
      <c r="J10" s="321">
        <v>2001</v>
      </c>
      <c r="K10" s="321">
        <v>4799</v>
      </c>
      <c r="L10" s="321">
        <v>4491</v>
      </c>
      <c r="M10" s="321">
        <v>6656</v>
      </c>
      <c r="N10" s="321">
        <v>2700</v>
      </c>
      <c r="O10" s="321">
        <v>973</v>
      </c>
      <c r="P10" s="321">
        <v>688</v>
      </c>
      <c r="Q10" s="321">
        <v>496</v>
      </c>
      <c r="R10" s="321">
        <v>377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1:32" s="84" customFormat="1" x14ac:dyDescent="0.2">
      <c r="A11" s="83" t="s">
        <v>107</v>
      </c>
      <c r="B11" s="320">
        <f t="shared" si="1"/>
        <v>47948</v>
      </c>
      <c r="C11" s="321">
        <v>661</v>
      </c>
      <c r="D11" s="321">
        <v>3426</v>
      </c>
      <c r="E11" s="321">
        <v>4489</v>
      </c>
      <c r="F11" s="321">
        <v>1675</v>
      </c>
      <c r="G11" s="321">
        <v>1066</v>
      </c>
      <c r="H11" s="321">
        <v>1129</v>
      </c>
      <c r="I11" s="321">
        <v>2614</v>
      </c>
      <c r="J11" s="321">
        <v>2954</v>
      </c>
      <c r="K11" s="321">
        <v>6509</v>
      </c>
      <c r="L11" s="321">
        <v>6888</v>
      </c>
      <c r="M11" s="321">
        <v>9772</v>
      </c>
      <c r="N11" s="321">
        <v>3535</v>
      </c>
      <c r="O11" s="321">
        <v>1169</v>
      </c>
      <c r="P11" s="321">
        <v>864</v>
      </c>
      <c r="Q11" s="321">
        <v>669</v>
      </c>
      <c r="R11" s="321">
        <v>528</v>
      </c>
      <c r="U11"/>
      <c r="V11"/>
      <c r="W11"/>
      <c r="X11"/>
      <c r="Y11"/>
      <c r="Z11"/>
      <c r="AA11"/>
      <c r="AB11"/>
      <c r="AC11"/>
      <c r="AD11"/>
      <c r="AE11"/>
      <c r="AF11"/>
    </row>
    <row r="12" spans="1:32" s="84" customFormat="1" x14ac:dyDescent="0.2">
      <c r="A12" s="83" t="s">
        <v>108</v>
      </c>
      <c r="B12" s="320">
        <f t="shared" si="1"/>
        <v>50148</v>
      </c>
      <c r="C12" s="321">
        <v>654</v>
      </c>
      <c r="D12" s="321">
        <v>3509</v>
      </c>
      <c r="E12" s="321">
        <v>4471</v>
      </c>
      <c r="F12" s="321">
        <v>1650</v>
      </c>
      <c r="G12" s="321">
        <v>1093</v>
      </c>
      <c r="H12" s="321">
        <v>1149</v>
      </c>
      <c r="I12" s="321">
        <v>3965</v>
      </c>
      <c r="J12" s="321">
        <v>3950</v>
      </c>
      <c r="K12" s="321">
        <v>7274</v>
      </c>
      <c r="L12" s="321">
        <v>7562</v>
      </c>
      <c r="M12" s="321">
        <v>9103</v>
      </c>
      <c r="N12" s="321">
        <v>2785</v>
      </c>
      <c r="O12" s="321">
        <v>1083</v>
      </c>
      <c r="P12" s="321">
        <v>852</v>
      </c>
      <c r="Q12" s="321">
        <v>617</v>
      </c>
      <c r="R12" s="321">
        <v>431</v>
      </c>
      <c r="U12"/>
      <c r="V12"/>
      <c r="W12"/>
      <c r="X12"/>
      <c r="Y12"/>
      <c r="Z12"/>
      <c r="AA12"/>
      <c r="AB12"/>
      <c r="AC12"/>
      <c r="AD12"/>
      <c r="AE12"/>
      <c r="AF12"/>
    </row>
    <row r="13" spans="1:32" s="84" customFormat="1" x14ac:dyDescent="0.2">
      <c r="A13" s="83" t="s">
        <v>109</v>
      </c>
      <c r="B13" s="320">
        <f t="shared" si="1"/>
        <v>30473</v>
      </c>
      <c r="C13" s="321">
        <v>536</v>
      </c>
      <c r="D13" s="321">
        <v>2451</v>
      </c>
      <c r="E13" s="321">
        <v>2724</v>
      </c>
      <c r="F13" s="321">
        <v>936</v>
      </c>
      <c r="G13" s="321">
        <v>611</v>
      </c>
      <c r="H13" s="321">
        <v>616</v>
      </c>
      <c r="I13" s="321">
        <v>1762</v>
      </c>
      <c r="J13" s="321">
        <v>2584</v>
      </c>
      <c r="K13" s="321">
        <v>5598</v>
      </c>
      <c r="L13" s="321">
        <v>4629</v>
      </c>
      <c r="M13" s="321">
        <v>4853</v>
      </c>
      <c r="N13" s="321">
        <v>1387</v>
      </c>
      <c r="O13" s="321">
        <v>568</v>
      </c>
      <c r="P13" s="321">
        <v>504</v>
      </c>
      <c r="Q13" s="321">
        <v>436</v>
      </c>
      <c r="R13" s="321">
        <v>278</v>
      </c>
      <c r="U13"/>
      <c r="V13"/>
      <c r="W13"/>
      <c r="X13"/>
      <c r="Y13"/>
      <c r="Z13"/>
      <c r="AA13"/>
      <c r="AB13"/>
      <c r="AC13"/>
      <c r="AD13"/>
      <c r="AE13"/>
      <c r="AF13"/>
    </row>
    <row r="14" spans="1:32" s="84" customFormat="1" x14ac:dyDescent="0.2">
      <c r="A14" s="83" t="s">
        <v>110</v>
      </c>
      <c r="B14" s="320">
        <f t="shared" si="1"/>
        <v>27254</v>
      </c>
      <c r="C14" s="321">
        <v>395</v>
      </c>
      <c r="D14" s="321">
        <v>1857</v>
      </c>
      <c r="E14" s="321">
        <v>2335</v>
      </c>
      <c r="F14" s="321">
        <v>931</v>
      </c>
      <c r="G14" s="321">
        <v>645</v>
      </c>
      <c r="H14" s="321">
        <v>678</v>
      </c>
      <c r="I14" s="321">
        <v>1663</v>
      </c>
      <c r="J14" s="321">
        <v>1859</v>
      </c>
      <c r="K14" s="321">
        <v>4275</v>
      </c>
      <c r="L14" s="321">
        <v>4117</v>
      </c>
      <c r="M14" s="321">
        <v>5244</v>
      </c>
      <c r="N14" s="321">
        <v>1576</v>
      </c>
      <c r="O14" s="321">
        <v>625</v>
      </c>
      <c r="P14" s="321">
        <v>513</v>
      </c>
      <c r="Q14" s="321">
        <v>314</v>
      </c>
      <c r="R14" s="321">
        <v>227</v>
      </c>
      <c r="U14"/>
      <c r="V14"/>
      <c r="W14"/>
      <c r="X14"/>
      <c r="Y14"/>
      <c r="Z14"/>
      <c r="AA14"/>
      <c r="AB14"/>
      <c r="AC14"/>
      <c r="AD14"/>
      <c r="AE14"/>
      <c r="AF14"/>
    </row>
    <row r="15" spans="1:32" s="84" customFormat="1" ht="18" customHeight="1" x14ac:dyDescent="0.2">
      <c r="A15" s="83" t="s">
        <v>111</v>
      </c>
      <c r="B15" s="320">
        <f t="shared" si="1"/>
        <v>31684</v>
      </c>
      <c r="C15" s="321">
        <v>409</v>
      </c>
      <c r="D15" s="321">
        <v>2076</v>
      </c>
      <c r="E15" s="321">
        <v>2938</v>
      </c>
      <c r="F15" s="321">
        <v>1356</v>
      </c>
      <c r="G15" s="321">
        <v>903</v>
      </c>
      <c r="H15" s="321">
        <v>886</v>
      </c>
      <c r="I15" s="321">
        <v>1968</v>
      </c>
      <c r="J15" s="321">
        <v>2017</v>
      </c>
      <c r="K15" s="321">
        <v>4261</v>
      </c>
      <c r="L15" s="321">
        <v>4798</v>
      </c>
      <c r="M15" s="321">
        <v>5936</v>
      </c>
      <c r="N15" s="321">
        <v>2330</v>
      </c>
      <c r="O15" s="321">
        <v>828</v>
      </c>
      <c r="P15" s="321">
        <v>530</v>
      </c>
      <c r="Q15" s="321">
        <v>287</v>
      </c>
      <c r="R15" s="321">
        <v>161</v>
      </c>
      <c r="U15"/>
      <c r="V15"/>
      <c r="W15"/>
      <c r="X15"/>
      <c r="Y15"/>
      <c r="Z15"/>
      <c r="AA15"/>
      <c r="AB15"/>
      <c r="AC15"/>
      <c r="AD15"/>
      <c r="AE15"/>
      <c r="AF15"/>
    </row>
    <row r="16" spans="1:32" s="84" customFormat="1" x14ac:dyDescent="0.2">
      <c r="A16" s="83" t="s">
        <v>112</v>
      </c>
      <c r="B16" s="320">
        <f t="shared" si="1"/>
        <v>48789</v>
      </c>
      <c r="C16" s="321">
        <v>716</v>
      </c>
      <c r="D16" s="321">
        <v>3491</v>
      </c>
      <c r="E16" s="321">
        <v>4115</v>
      </c>
      <c r="F16" s="321">
        <v>1679</v>
      </c>
      <c r="G16" s="321">
        <v>1094</v>
      </c>
      <c r="H16" s="321">
        <v>1124</v>
      </c>
      <c r="I16" s="321">
        <v>2887</v>
      </c>
      <c r="J16" s="321">
        <v>3802</v>
      </c>
      <c r="K16" s="321">
        <v>8041</v>
      </c>
      <c r="L16" s="321">
        <v>6904</v>
      </c>
      <c r="M16" s="321">
        <v>9287</v>
      </c>
      <c r="N16" s="321">
        <v>2991</v>
      </c>
      <c r="O16" s="321">
        <v>991</v>
      </c>
      <c r="P16" s="321">
        <v>804</v>
      </c>
      <c r="Q16" s="321">
        <v>511</v>
      </c>
      <c r="R16" s="321">
        <v>352</v>
      </c>
      <c r="U16"/>
      <c r="V16"/>
      <c r="W16"/>
      <c r="X16"/>
      <c r="Y16"/>
      <c r="Z16"/>
      <c r="AA16"/>
      <c r="AB16"/>
      <c r="AC16"/>
      <c r="AD16"/>
      <c r="AE16"/>
      <c r="AF16"/>
    </row>
    <row r="17" spans="1:32" s="84" customFormat="1" x14ac:dyDescent="0.2">
      <c r="A17" s="83" t="s">
        <v>113</v>
      </c>
      <c r="B17" s="320">
        <f t="shared" si="1"/>
        <v>49242</v>
      </c>
      <c r="C17" s="321">
        <v>733</v>
      </c>
      <c r="D17" s="321">
        <v>3628</v>
      </c>
      <c r="E17" s="321">
        <v>4291</v>
      </c>
      <c r="F17" s="321">
        <v>1600</v>
      </c>
      <c r="G17" s="321">
        <v>994</v>
      </c>
      <c r="H17" s="321">
        <v>1053</v>
      </c>
      <c r="I17" s="321">
        <v>2465</v>
      </c>
      <c r="J17" s="321">
        <v>3231</v>
      </c>
      <c r="K17" s="321">
        <v>7663</v>
      </c>
      <c r="L17" s="321">
        <v>7778</v>
      </c>
      <c r="M17" s="321">
        <v>8806</v>
      </c>
      <c r="N17" s="321">
        <v>2620</v>
      </c>
      <c r="O17" s="321">
        <v>1389</v>
      </c>
      <c r="P17" s="321">
        <v>1449</v>
      </c>
      <c r="Q17" s="321">
        <v>981</v>
      </c>
      <c r="R17" s="321">
        <v>561</v>
      </c>
      <c r="U17"/>
      <c r="V17"/>
      <c r="W17"/>
      <c r="X17"/>
      <c r="Y17"/>
      <c r="Z17"/>
      <c r="AA17"/>
      <c r="AB17"/>
      <c r="AC17"/>
      <c r="AD17"/>
      <c r="AE17"/>
      <c r="AF17"/>
    </row>
    <row r="18" spans="1:32" s="84" customFormat="1" x14ac:dyDescent="0.2">
      <c r="A18" s="83" t="s">
        <v>114</v>
      </c>
      <c r="B18" s="320">
        <f t="shared" si="1"/>
        <v>49506</v>
      </c>
      <c r="C18" s="321">
        <v>606</v>
      </c>
      <c r="D18" s="321">
        <v>3383</v>
      </c>
      <c r="E18" s="321">
        <v>4480</v>
      </c>
      <c r="F18" s="321">
        <v>1683</v>
      </c>
      <c r="G18" s="321">
        <v>1082</v>
      </c>
      <c r="H18" s="321">
        <v>1163</v>
      </c>
      <c r="I18" s="321">
        <v>2651</v>
      </c>
      <c r="J18" s="321">
        <v>2940</v>
      </c>
      <c r="K18" s="321">
        <v>7013</v>
      </c>
      <c r="L18" s="321">
        <v>7558</v>
      </c>
      <c r="M18" s="321">
        <v>9860</v>
      </c>
      <c r="N18" s="321">
        <v>3226</v>
      </c>
      <c r="O18" s="321">
        <v>1255</v>
      </c>
      <c r="P18" s="321">
        <v>1084</v>
      </c>
      <c r="Q18" s="321">
        <v>881</v>
      </c>
      <c r="R18" s="321">
        <v>641</v>
      </c>
      <c r="S18" s="73"/>
      <c r="T18" s="73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84" customFormat="1" x14ac:dyDescent="0.2">
      <c r="A19" s="83" t="s">
        <v>115</v>
      </c>
      <c r="B19" s="320">
        <f t="shared" si="1"/>
        <v>37956</v>
      </c>
      <c r="C19" s="321">
        <v>528</v>
      </c>
      <c r="D19" s="321">
        <v>2957</v>
      </c>
      <c r="E19" s="321">
        <v>3950</v>
      </c>
      <c r="F19" s="321">
        <v>1640</v>
      </c>
      <c r="G19" s="321">
        <v>1154</v>
      </c>
      <c r="H19" s="321">
        <v>1124</v>
      </c>
      <c r="I19" s="321">
        <v>2518</v>
      </c>
      <c r="J19" s="321">
        <v>2623</v>
      </c>
      <c r="K19" s="321">
        <v>5486</v>
      </c>
      <c r="L19" s="321">
        <v>5420</v>
      </c>
      <c r="M19" s="321">
        <v>7750</v>
      </c>
      <c r="N19" s="321">
        <v>1726</v>
      </c>
      <c r="O19" s="321">
        <v>469</v>
      </c>
      <c r="P19" s="321">
        <v>316</v>
      </c>
      <c r="Q19" s="321">
        <v>190</v>
      </c>
      <c r="R19" s="321">
        <v>105</v>
      </c>
      <c r="S19" s="73"/>
      <c r="T19" s="73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84" customFormat="1" ht="18" customHeight="1" x14ac:dyDescent="0.2">
      <c r="A20" s="85" t="s">
        <v>116</v>
      </c>
      <c r="B20" s="322">
        <f t="shared" si="1"/>
        <v>5176</v>
      </c>
      <c r="C20" s="323">
        <v>23</v>
      </c>
      <c r="D20" s="323">
        <v>220</v>
      </c>
      <c r="E20" s="323">
        <v>294</v>
      </c>
      <c r="F20" s="323">
        <v>85</v>
      </c>
      <c r="G20" s="323">
        <v>57</v>
      </c>
      <c r="H20" s="323">
        <v>50</v>
      </c>
      <c r="I20" s="323">
        <v>419</v>
      </c>
      <c r="J20" s="323">
        <v>731</v>
      </c>
      <c r="K20" s="323">
        <v>1295</v>
      </c>
      <c r="L20" s="323">
        <v>1028</v>
      </c>
      <c r="M20" s="323">
        <v>832</v>
      </c>
      <c r="N20" s="323">
        <v>87</v>
      </c>
      <c r="O20" s="323">
        <v>23</v>
      </c>
      <c r="P20" s="323">
        <v>9</v>
      </c>
      <c r="Q20" s="323">
        <v>15</v>
      </c>
      <c r="R20" s="323">
        <v>8</v>
      </c>
      <c r="S20" s="73"/>
      <c r="T20" s="73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84" customFormat="1" x14ac:dyDescent="0.2">
      <c r="A21" s="86" t="s">
        <v>167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2" spans="1:32" s="84" customFormat="1" x14ac:dyDescent="0.2">
      <c r="A22" s="86" t="s">
        <v>117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/>
    </row>
    <row r="23" spans="1:32" s="69" customForma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Tab__2A-1-C_Dir__Spes_ped_hjelp</vt:lpstr>
      <vt:lpstr>Tab__2A-1-D_Barn_i_åpen_barneh_</vt:lpstr>
      <vt:lpstr>Tab__2A-1-F_Bosatt_andre_byd_</vt:lpstr>
      <vt:lpstr>Tab_2A-1-G_-Søkerliste_b_h_</vt:lpstr>
      <vt:lpstr>Tab_2A-1-H-Oppholdsbetaling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'Tab__2A-1-D_Barn_i_åpen_barneh_'!Utskriftsområde</vt:lpstr>
      <vt:lpstr>'Tab__2A-1-F_Bosatt_andre_byd_'!Utskriftsområde</vt:lpstr>
      <vt:lpstr>'Tab_2A-1-G_-Søkerliste_b_h_'!Utskriftsområde</vt:lpstr>
      <vt:lpstr>'Tab_2A-1-H-Oppholdsbetaling'!Utskriftsområde</vt:lpstr>
      <vt:lpstr>'Tab_2A-1-I_Ledig_kapasitet'!Utskriftsområde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2012-04-11T15:00:33Z</cp:lastPrinted>
  <dcterms:created xsi:type="dcterms:W3CDTF">2003-11-04T12:39:02Z</dcterms:created>
  <dcterms:modified xsi:type="dcterms:W3CDTF">2015-03-25T12:26:17Z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