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omments1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450" windowWidth="19440" windowHeight="11040" tabRatio="860"/>
  </bookViews>
  <sheets>
    <sheet name="FO-1-omdisp_sos_hj" sheetId="1" r:id="rId1"/>
    <sheet name="1-1-A-ant__saker_miljørettet_hv" sheetId="32" r:id="rId2"/>
    <sheet name="1-1-B-Smittevern" sheetId="33" r:id="rId3"/>
    <sheet name="Tabell_1-3-A_Bistand_kjøp-bolig" sheetId="4" r:id="rId4"/>
    <sheet name="Tab-1-3-B0 Bosetting" sheetId="30" r:id="rId5"/>
    <sheet name="Tabell_1-3-B-Saks_beh_tid-bolig" sheetId="5" r:id="rId6"/>
    <sheet name="Tab_1-3-B2-Bostøtte-B3-ventetid" sheetId="34" r:id="rId7"/>
    <sheet name="Tabell_1-4-døgnovernatting" sheetId="7" r:id="rId8"/>
    <sheet name="Tabell_1-5-kvalitetsavtale" sheetId="8" r:id="rId9"/>
    <sheet name="Tabell_1-6-oppfølging" sheetId="9" r:id="rId10"/>
    <sheet name="Tabell_1-_7_og_1-8_-_Beh_tid" sheetId="10" r:id="rId11"/>
    <sheet name="Tabell_1-_9_-_Tilgjengelighet" sheetId="11" r:id="rId12"/>
    <sheet name="Tabell 1-10 A KVP aldersfordelt" sheetId="26" r:id="rId13"/>
    <sheet name="Tabell 1-10 B Intro og ny sjans" sheetId="25" r:id="rId14"/>
    <sheet name="Tab_1_11_A-Saksmengde_KVP" sheetId="12" r:id="rId15"/>
    <sheet name="Tab__1_11_B-tiltakskategori KVP" sheetId="13" r:id="rId16"/>
    <sheet name="Tab_1_11_C_-_Ant_delt_m_tiltak_" sheetId="14" r:id="rId17"/>
    <sheet name="Tab_1_11_D-Bruke_av_komm_tiltak" sheetId="15" r:id="rId18"/>
    <sheet name="Tab_1_11_E-Avsluttede_KVP" sheetId="29" r:id="rId19"/>
    <sheet name="Tab_1_11_F_Resultat_introduksj" sheetId="17" r:id="rId20"/>
    <sheet name="Tab_1_11_G_Resultat Jobbsjansen" sheetId="27" r:id="rId21"/>
    <sheet name="Tabell_1-11-H_Res_andre_tiltak" sheetId="18" r:id="rId22"/>
    <sheet name="Tabell_1-11-1_-_Rusomsorg" sheetId="19" r:id="rId23"/>
    <sheet name="Tabell_1-_14_-A-B-trusler,vold" sheetId="31" state="hidden" r:id="rId24"/>
    <sheet name="Tabell_1-_14-C_-_Saksbehandling" sheetId="35" r:id="rId25"/>
    <sheet name="Tabell 1_14_D _ Saksbeh pas" sheetId="36" r:id="rId26"/>
    <sheet name="Tabell_1-_15_-_Bruk-_Ind_plan" sheetId="22" r:id="rId27"/>
    <sheet name="kriteriebefolkning" sheetId="23" r:id="rId28"/>
    <sheet name="kriterie_FO1" sheetId="24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tall1" localSheetId="18">'[1]MAL2T-2003B_XLS'!$G$7:$G$731</definedName>
    <definedName name="tall1" localSheetId="4">'[1]MAL2T-2003B_XLS'!$G$7:$G$731</definedName>
    <definedName name="tall1">'[1]MAL2T-2003B_XLS'!$G$7:$G$731</definedName>
    <definedName name="_xlnm.Print_Area" localSheetId="0">'FO-1-omdisp_sos_hj'!$A$5:$K$32</definedName>
    <definedName name="_xlnm.Print_Area" localSheetId="27">kriteriebefolkning!$A$1:$U$23</definedName>
    <definedName name="_xlnm.Print_Area" localSheetId="15">'Tab__1_11_B-tiltakskategori KVP'!$A$10:$G$34,'Tab__1_11_B-tiltakskategori KVP'!$L$10:$V$34</definedName>
    <definedName name="_xlnm.Print_Area" localSheetId="14">'Tab_1_11_A-Saksmengde_KVP'!$A$8:$E$38</definedName>
    <definedName name="_xlnm.Print_Area" localSheetId="16">'Tab_1_11_C_-_Ant_delt_m_tiltak_'!$A$8:$N$32</definedName>
    <definedName name="_xlnm.Print_Area" localSheetId="17">'Tab_1_11_D-Bruke_av_komm_tiltak'!$A$8:$V$32</definedName>
    <definedName name="_xlnm.Print_Area" localSheetId="18">'Tab_1_11_E-Avsluttede_KVP'!$A$7:$Q$41</definedName>
    <definedName name="_xlnm.Print_Area" localSheetId="19">Tab_1_11_F_Resultat_introduksj!$A$8:$N$31</definedName>
    <definedName name="_xlnm.Print_Area" localSheetId="20">'Tab_1_11_G_Resultat Jobbsjansen'!$A$8:$N$29</definedName>
    <definedName name="_xlnm.Print_Area" localSheetId="4">'Tab-1-3-B0 Bosetting'!$A$6:$H$34</definedName>
    <definedName name="_xlnm.Print_Area" localSheetId="12">'Tabell 1-10 A KVP aldersfordelt'!$A$9:$I$43</definedName>
    <definedName name="_xlnm.Print_Area" localSheetId="13">'Tabell 1-10 B Intro og ny sjans'!#REF!</definedName>
    <definedName name="_xlnm.Print_Area" localSheetId="26">'Tabell_1-_15_-_Bruk-_Ind_plan'!$A$4:$P$31</definedName>
    <definedName name="_xlnm.Print_Area" localSheetId="10">'Tabell_1-_7_og_1-8_-_Beh_tid'!$A$6:$J$38,'Tabell_1-_7_og_1-8_-_Beh_tid'!$A$46:$J$79,'Tabell_1-_7_og_1-8_-_Beh_tid'!$M$7:$X$40,'Tabell_1-_7_og_1-8_-_Beh_tid'!$M$46:$X$84</definedName>
    <definedName name="_xlnm.Print_Area" localSheetId="11">'Tabell_1-_9_-_Tilgjengelighet'!$A$7:$F$37</definedName>
    <definedName name="_xlnm.Print_Area" localSheetId="22">'Tabell_1-11-1_-_Rusomsorg'!$A$4:$J$31</definedName>
    <definedName name="_xlnm.Print_Area" localSheetId="21">'Tabell_1-11-H_Res_andre_tiltak'!$A$5:$N$28</definedName>
    <definedName name="_xlnm.Print_Area" localSheetId="3">'Tabell_1-3-A_Bistand_kjøp-bolig'!$A$5:$D$35</definedName>
    <definedName name="_xlnm.Print_Area" localSheetId="5">'Tabell_1-3-B-Saks_beh_tid-bolig'!$A$8:$Q$42,'Tabell_1-3-B-Saks_beh_tid-bolig'!$S$8:$AE$43</definedName>
    <definedName name="_xlnm.Print_Area" localSheetId="7">'Tabell_1-4-døgnovernatting'!$A$5:$R$35</definedName>
    <definedName name="_xlnm.Print_Area" localSheetId="8">'Tabell_1-5-kvalitetsavtale'!$A$5:$I$36</definedName>
    <definedName name="_xlnm.Print_Area" localSheetId="9">'Tabell_1-6-oppfølging'!$A$5:$R$37</definedName>
  </definedNames>
  <calcPr calcId="145621"/>
</workbook>
</file>

<file path=xl/calcChain.xml><?xml version="1.0" encoding="utf-8"?>
<calcChain xmlns="http://schemas.openxmlformats.org/spreadsheetml/2006/main">
  <c r="B17" i="24" l="1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4" i="23"/>
  <c r="C4" i="23"/>
  <c r="B4" i="23"/>
  <c r="E24" i="33" l="1"/>
  <c r="D24" i="33"/>
  <c r="C24" i="33"/>
  <c r="E24" i="32"/>
  <c r="D24" i="32"/>
  <c r="C24" i="32"/>
  <c r="L28" i="34" l="1"/>
  <c r="M28" i="34"/>
  <c r="N28" i="34"/>
  <c r="K28" i="34"/>
  <c r="J28" i="34"/>
  <c r="D28" i="34"/>
  <c r="C28" i="34"/>
  <c r="I64" i="10" l="1"/>
  <c r="Q24" i="29"/>
  <c r="Q10" i="29"/>
  <c r="C26" i="12"/>
  <c r="J36" i="10" l="1"/>
  <c r="J35" i="10"/>
  <c r="J34" i="10"/>
  <c r="J33" i="10"/>
  <c r="J32" i="10"/>
  <c r="J31" i="10"/>
  <c r="J30" i="10"/>
  <c r="J29" i="10"/>
  <c r="J28" i="10"/>
  <c r="J27" i="10"/>
  <c r="J25" i="10"/>
  <c r="J26" i="10"/>
  <c r="J24" i="10"/>
  <c r="J51" i="10" l="1"/>
  <c r="J52" i="10"/>
  <c r="J53" i="10"/>
  <c r="J54" i="10"/>
  <c r="J55" i="10"/>
  <c r="J56" i="10"/>
  <c r="J57" i="10"/>
  <c r="J58" i="10"/>
  <c r="J59" i="10"/>
  <c r="J60" i="10"/>
  <c r="J61" i="10"/>
  <c r="J62" i="10"/>
  <c r="J63" i="10"/>
  <c r="J50" i="10"/>
  <c r="J49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D24" i="36" l="1"/>
  <c r="E24" i="36"/>
  <c r="F24" i="36"/>
  <c r="G24" i="36"/>
  <c r="H24" i="36"/>
  <c r="I24" i="36"/>
  <c r="J24" i="36"/>
  <c r="C24" i="36"/>
  <c r="D24" i="35"/>
  <c r="E24" i="35"/>
  <c r="F24" i="35"/>
  <c r="G24" i="35"/>
  <c r="H24" i="35"/>
  <c r="I24" i="35"/>
  <c r="J24" i="35"/>
  <c r="K24" i="35"/>
  <c r="C24" i="35"/>
  <c r="K7" i="18" l="1"/>
  <c r="N7" i="18" s="1"/>
  <c r="K8" i="18"/>
  <c r="N8" i="18"/>
  <c r="K9" i="18"/>
  <c r="N9" i="18" s="1"/>
  <c r="K10" i="18"/>
  <c r="N10" i="18" s="1"/>
  <c r="K11" i="18"/>
  <c r="N11" i="18" s="1"/>
  <c r="K12" i="18"/>
  <c r="N12" i="18"/>
  <c r="K13" i="18"/>
  <c r="N13" i="18" s="1"/>
  <c r="K14" i="18"/>
  <c r="N14" i="18" s="1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M25" i="27" l="1"/>
  <c r="K25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D25" i="27"/>
  <c r="E25" i="27"/>
  <c r="F25" i="27"/>
  <c r="G25" i="27"/>
  <c r="H25" i="27"/>
  <c r="I25" i="27"/>
  <c r="J25" i="27"/>
  <c r="C25" i="27"/>
  <c r="O15" i="34" l="1"/>
  <c r="O16" i="34"/>
  <c r="O17" i="34"/>
  <c r="O18" i="34"/>
  <c r="O19" i="34"/>
  <c r="O20" i="34"/>
  <c r="O21" i="34"/>
  <c r="O22" i="34"/>
  <c r="O23" i="34"/>
  <c r="O24" i="34"/>
  <c r="O25" i="34"/>
  <c r="O26" i="34"/>
  <c r="O27" i="34"/>
  <c r="O14" i="34"/>
  <c r="P27" i="34" l="1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O13" i="34" l="1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s="1"/>
  <c r="O28" i="34" l="1"/>
  <c r="P28" i="34" s="1"/>
  <c r="P13" i="34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10" i="33"/>
  <c r="E9" i="33"/>
  <c r="F30" i="13" l="1"/>
  <c r="F29" i="13"/>
  <c r="N22" i="7" l="1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23" i="7" s="1"/>
  <c r="G22" i="7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A2" i="22" l="1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23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10" i="10"/>
  <c r="I9" i="10"/>
  <c r="D22" i="22" l="1"/>
  <c r="E22" i="22"/>
  <c r="F22" i="22"/>
  <c r="G22" i="22"/>
  <c r="H22" i="22"/>
  <c r="I22" i="22"/>
  <c r="J22" i="22"/>
  <c r="K22" i="22"/>
  <c r="L22" i="22"/>
  <c r="M22" i="22"/>
  <c r="N22" i="22"/>
  <c r="C22" i="22"/>
  <c r="H22" i="19"/>
  <c r="I22" i="19"/>
  <c r="G22" i="19"/>
  <c r="D22" i="19"/>
  <c r="E22" i="19"/>
  <c r="C22" i="19"/>
  <c r="A2" i="19"/>
  <c r="M22" i="18"/>
  <c r="A3" i="18"/>
  <c r="K15" i="18"/>
  <c r="N15" i="18" s="1"/>
  <c r="K16" i="18"/>
  <c r="N16" i="18" s="1"/>
  <c r="K17" i="18"/>
  <c r="N17" i="18" s="1"/>
  <c r="K18" i="18"/>
  <c r="N18" i="18" s="1"/>
  <c r="K19" i="18"/>
  <c r="N19" i="18" s="1"/>
  <c r="K20" i="18"/>
  <c r="N20" i="18" s="1"/>
  <c r="K21" i="18"/>
  <c r="N21" i="18" s="1"/>
  <c r="D22" i="18"/>
  <c r="E22" i="18"/>
  <c r="F22" i="18"/>
  <c r="G22" i="18"/>
  <c r="H22" i="18"/>
  <c r="I22" i="18"/>
  <c r="J22" i="18"/>
  <c r="C22" i="18"/>
  <c r="K11" i="17"/>
  <c r="Q11" i="17" s="1"/>
  <c r="K12" i="17"/>
  <c r="N12" i="17" s="1"/>
  <c r="K13" i="17"/>
  <c r="N13" i="17" s="1"/>
  <c r="K14" i="17"/>
  <c r="N14" i="17" s="1"/>
  <c r="K15" i="17"/>
  <c r="Q15" i="17" s="1"/>
  <c r="K16" i="17"/>
  <c r="N16" i="17" s="1"/>
  <c r="K17" i="17"/>
  <c r="N17" i="17" s="1"/>
  <c r="K18" i="17"/>
  <c r="N18" i="17" s="1"/>
  <c r="K19" i="17"/>
  <c r="N19" i="17" s="1"/>
  <c r="K20" i="17"/>
  <c r="N20" i="17" s="1"/>
  <c r="K21" i="17"/>
  <c r="N21" i="17" s="1"/>
  <c r="K22" i="17"/>
  <c r="N22" i="17" s="1"/>
  <c r="K23" i="17"/>
  <c r="N23" i="17" s="1"/>
  <c r="K24" i="17"/>
  <c r="N24" i="17" s="1"/>
  <c r="K10" i="17"/>
  <c r="N10" i="17" s="1"/>
  <c r="M25" i="17"/>
  <c r="D25" i="17"/>
  <c r="E25" i="17"/>
  <c r="F25" i="17"/>
  <c r="G25" i="17"/>
  <c r="H25" i="17"/>
  <c r="I25" i="17"/>
  <c r="J25" i="17"/>
  <c r="C25" i="17"/>
  <c r="P11" i="17"/>
  <c r="P13" i="17"/>
  <c r="Q13" i="17"/>
  <c r="P15" i="17"/>
  <c r="P17" i="17"/>
  <c r="Q17" i="17"/>
  <c r="A4" i="17"/>
  <c r="Q28" i="17"/>
  <c r="P28" i="17"/>
  <c r="P25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10" i="29"/>
  <c r="N25" i="29"/>
  <c r="L11" i="29"/>
  <c r="L12" i="29"/>
  <c r="L13" i="29"/>
  <c r="Q13" i="29" s="1"/>
  <c r="L14" i="29"/>
  <c r="Q14" i="29" s="1"/>
  <c r="L15" i="29"/>
  <c r="L16" i="29"/>
  <c r="L17" i="29"/>
  <c r="Q17" i="29" s="1"/>
  <c r="L18" i="29"/>
  <c r="Q18" i="29" s="1"/>
  <c r="L19" i="29"/>
  <c r="L20" i="29"/>
  <c r="L21" i="29"/>
  <c r="Q21" i="29" s="1"/>
  <c r="L22" i="29"/>
  <c r="Q22" i="29" s="1"/>
  <c r="L23" i="29"/>
  <c r="L24" i="29"/>
  <c r="L10" i="29"/>
  <c r="D25" i="29"/>
  <c r="E25" i="29"/>
  <c r="F25" i="29"/>
  <c r="G25" i="29"/>
  <c r="H25" i="29"/>
  <c r="I25" i="29"/>
  <c r="J25" i="29"/>
  <c r="K25" i="29"/>
  <c r="C25" i="29"/>
  <c r="A4" i="15"/>
  <c r="D25" i="15"/>
  <c r="E25" i="15"/>
  <c r="C25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10" i="15"/>
  <c r="D26" i="14"/>
  <c r="E26" i="14"/>
  <c r="F26" i="14"/>
  <c r="G26" i="14"/>
  <c r="H26" i="14"/>
  <c r="I26" i="14"/>
  <c r="J26" i="14"/>
  <c r="K26" i="14"/>
  <c r="C26" i="14"/>
  <c r="A3" i="14"/>
  <c r="F26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13" i="13"/>
  <c r="F12" i="13"/>
  <c r="E27" i="13"/>
  <c r="D27" i="13"/>
  <c r="C27" i="13"/>
  <c r="D26" i="12"/>
  <c r="E26" i="12"/>
  <c r="D26" i="25"/>
  <c r="C26" i="25"/>
  <c r="A4" i="25"/>
  <c r="G27" i="26"/>
  <c r="H27" i="26" s="1"/>
  <c r="E27" i="26"/>
  <c r="F27" i="26" s="1"/>
  <c r="C27" i="26"/>
  <c r="D24" i="11"/>
  <c r="E24" i="11"/>
  <c r="C24" i="11"/>
  <c r="A3" i="11"/>
  <c r="J64" i="10"/>
  <c r="H64" i="10"/>
  <c r="G64" i="10"/>
  <c r="F64" i="10"/>
  <c r="E64" i="10"/>
  <c r="D64" i="10"/>
  <c r="C64" i="10"/>
  <c r="I24" i="10"/>
  <c r="D24" i="10"/>
  <c r="E24" i="10"/>
  <c r="F24" i="10"/>
  <c r="G24" i="10"/>
  <c r="H24" i="10"/>
  <c r="C24" i="10"/>
  <c r="A4" i="10"/>
  <c r="A3" i="10"/>
  <c r="D23" i="9"/>
  <c r="E23" i="9"/>
  <c r="F23" i="9"/>
  <c r="G23" i="9"/>
  <c r="H23" i="9"/>
  <c r="I23" i="9"/>
  <c r="J23" i="9"/>
  <c r="L23" i="9"/>
  <c r="M23" i="9"/>
  <c r="N23" i="9"/>
  <c r="O23" i="9"/>
  <c r="P23" i="9"/>
  <c r="Q23" i="9"/>
  <c r="R23" i="9"/>
  <c r="A3" i="9"/>
  <c r="A3" i="8"/>
  <c r="H22" i="8"/>
  <c r="K22" i="9" s="1"/>
  <c r="H21" i="8"/>
  <c r="K21" i="9" s="1"/>
  <c r="H20" i="8"/>
  <c r="K20" i="9" s="1"/>
  <c r="H19" i="8"/>
  <c r="K19" i="9" s="1"/>
  <c r="H18" i="8"/>
  <c r="K18" i="9" s="1"/>
  <c r="H17" i="8"/>
  <c r="K17" i="9" s="1"/>
  <c r="H16" i="8"/>
  <c r="K16" i="9" s="1"/>
  <c r="H15" i="8"/>
  <c r="K15" i="9" s="1"/>
  <c r="H14" i="8"/>
  <c r="K14" i="9" s="1"/>
  <c r="H13" i="8"/>
  <c r="K13" i="9" s="1"/>
  <c r="H12" i="8"/>
  <c r="K12" i="9" s="1"/>
  <c r="H11" i="8"/>
  <c r="H10" i="8"/>
  <c r="K10" i="9" s="1"/>
  <c r="H9" i="8"/>
  <c r="H8" i="8"/>
  <c r="K8" i="9" s="1"/>
  <c r="E9" i="8"/>
  <c r="C9" i="9" s="1"/>
  <c r="E10" i="8"/>
  <c r="I10" i="8" s="1"/>
  <c r="E11" i="8"/>
  <c r="C11" i="9" s="1"/>
  <c r="E12" i="8"/>
  <c r="C12" i="9" s="1"/>
  <c r="E13" i="8"/>
  <c r="C13" i="9" s="1"/>
  <c r="E14" i="8"/>
  <c r="I14" i="8" s="1"/>
  <c r="E15" i="8"/>
  <c r="C15" i="9" s="1"/>
  <c r="E16" i="8"/>
  <c r="C16" i="9" s="1"/>
  <c r="E17" i="8"/>
  <c r="E18" i="8"/>
  <c r="I18" i="8" s="1"/>
  <c r="E19" i="8"/>
  <c r="C19" i="9" s="1"/>
  <c r="E20" i="8"/>
  <c r="C20" i="9" s="1"/>
  <c r="E21" i="8"/>
  <c r="E22" i="8"/>
  <c r="I22" i="8" s="1"/>
  <c r="E8" i="8"/>
  <c r="G23" i="8"/>
  <c r="F23" i="8"/>
  <c r="D23" i="8"/>
  <c r="C23" i="8"/>
  <c r="D23" i="7"/>
  <c r="E23" i="7"/>
  <c r="F23" i="7"/>
  <c r="G23" i="7"/>
  <c r="H23" i="7"/>
  <c r="I23" i="7"/>
  <c r="J23" i="7"/>
  <c r="K23" i="7"/>
  <c r="L23" i="7"/>
  <c r="M23" i="7"/>
  <c r="O23" i="7"/>
  <c r="C23" i="7"/>
  <c r="M26" i="5"/>
  <c r="K26" i="5"/>
  <c r="J26" i="5"/>
  <c r="I26" i="5"/>
  <c r="H26" i="5"/>
  <c r="G26" i="5"/>
  <c r="Q26" i="5"/>
  <c r="L26" i="5"/>
  <c r="F26" i="5"/>
  <c r="D26" i="5"/>
  <c r="E26" i="5"/>
  <c r="N26" i="5"/>
  <c r="O26" i="5"/>
  <c r="P26" i="5"/>
  <c r="C26" i="5"/>
  <c r="D24" i="30"/>
  <c r="E24" i="30"/>
  <c r="F24" i="30"/>
  <c r="G24" i="30"/>
  <c r="H24" i="30"/>
  <c r="C24" i="30"/>
  <c r="D22" i="4"/>
  <c r="C22" i="4"/>
  <c r="J23" i="1"/>
  <c r="J25" i="1" s="1"/>
  <c r="H23" i="1"/>
  <c r="H25" i="1" s="1"/>
  <c r="G23" i="1"/>
  <c r="G25" i="1" s="1"/>
  <c r="F23" i="1"/>
  <c r="F25" i="1" s="1"/>
  <c r="E23" i="1"/>
  <c r="E25" i="1" s="1"/>
  <c r="D23" i="1"/>
  <c r="D25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9" i="1"/>
  <c r="I8" i="1"/>
  <c r="A4" i="33"/>
  <c r="F27" i="13" l="1"/>
  <c r="F25" i="15"/>
  <c r="Q10" i="17"/>
  <c r="Q20" i="29"/>
  <c r="Q16" i="29"/>
  <c r="Q12" i="29"/>
  <c r="Q23" i="29"/>
  <c r="Q19" i="29"/>
  <c r="Q15" i="29"/>
  <c r="Q11" i="29"/>
  <c r="P14" i="17"/>
  <c r="Q14" i="17"/>
  <c r="N11" i="17"/>
  <c r="N15" i="17"/>
  <c r="P16" i="17"/>
  <c r="P12" i="17"/>
  <c r="Q16" i="17"/>
  <c r="Q12" i="17"/>
  <c r="I21" i="8"/>
  <c r="I17" i="8"/>
  <c r="H23" i="8"/>
  <c r="C14" i="9"/>
  <c r="I12" i="8"/>
  <c r="C18" i="9"/>
  <c r="I13" i="8"/>
  <c r="C10" i="9"/>
  <c r="C22" i="9"/>
  <c r="I23" i="1"/>
  <c r="I25" i="1" s="1"/>
  <c r="K9" i="1"/>
  <c r="K8" i="1"/>
  <c r="C21" i="9"/>
  <c r="C17" i="9"/>
  <c r="K11" i="9"/>
  <c r="I16" i="8"/>
  <c r="I20" i="8"/>
  <c r="E23" i="8"/>
  <c r="I9" i="8"/>
  <c r="C8" i="9"/>
  <c r="K9" i="9"/>
  <c r="K22" i="18"/>
  <c r="K25" i="17"/>
  <c r="P25" i="17" s="1"/>
  <c r="P10" i="17"/>
  <c r="L25" i="29"/>
  <c r="I11" i="8"/>
  <c r="I19" i="8"/>
  <c r="I15" i="8"/>
  <c r="I8" i="8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Q25" i="17" l="1"/>
  <c r="C23" i="9"/>
  <c r="K23" i="9"/>
  <c r="K23" i="1"/>
  <c r="K25" i="1" s="1"/>
  <c r="I23" i="8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A3" i="13" l="1"/>
  <c r="I24" i="31" l="1"/>
  <c r="H24" i="31"/>
  <c r="E24" i="31"/>
  <c r="D24" i="31"/>
  <c r="A4" i="31"/>
  <c r="A5" i="34"/>
  <c r="A4" i="34"/>
  <c r="C24" i="31" l="1"/>
  <c r="G24" i="31"/>
  <c r="F24" i="31"/>
  <c r="A5" i="29" l="1"/>
  <c r="A4" i="29"/>
  <c r="A4" i="12"/>
  <c r="A4" i="26"/>
  <c r="A4" i="30" l="1"/>
  <c r="A3" i="5" l="1"/>
  <c r="A3" i="7" l="1"/>
  <c r="A3" i="4"/>
</calcChain>
</file>

<file path=xl/comments1.xml><?xml version="1.0" encoding="utf-8"?>
<comments xmlns="http://schemas.openxmlformats.org/spreadsheetml/2006/main">
  <authors>
    <author>sveinopo</author>
  </authors>
  <commentList>
    <comment ref="E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0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byr35966</author>
    <author>jarlbrat</author>
  </authors>
  <commentList>
    <comment ref="K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P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I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C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</commentList>
</comments>
</file>

<file path=xl/comments5.xml><?xml version="1.0" encoding="utf-8"?>
<comments xmlns="http://schemas.openxmlformats.org/spreadsheetml/2006/main">
  <authors>
    <author>Svein Opøien</author>
  </authors>
  <commentList>
    <comment ref="J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6.xml><?xml version="1.0" encoding="utf-8"?>
<comments xmlns="http://schemas.openxmlformats.org/spreadsheetml/2006/main">
  <authors>
    <author>jarlbrat</author>
  </authors>
  <commentList>
    <comment ref="C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byr35966</author>
    <author>jarlbrat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3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3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3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3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byr35966</author>
    <author>jarlbrat</author>
  </authors>
  <commentList>
    <comment ref="L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3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<sst xmlns="http://schemas.openxmlformats.org/spreadsheetml/2006/main" count="1260" uniqueCount="463">
  <si>
    <t>Dette arket inneholder:</t>
  </si>
  <si>
    <t>Overføringer fra økonomisk sosialhjelp</t>
  </si>
  <si>
    <t>Bydel</t>
  </si>
  <si>
    <t>Navn</t>
  </si>
  <si>
    <t>Flyktninge- tilskudd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</si>
  <si>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</si>
  <si>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</si>
  <si>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</si>
  <si>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</si>
  <si>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</si>
  <si>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</si>
  <si>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</si>
  <si>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</si>
  <si>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</si>
  <si>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</si>
  <si>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</si>
  <si>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</si>
  <si>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</si>
  <si>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</si>
  <si>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</si>
  <si>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</si>
  <si>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2009</t>
  </si>
  <si>
    <t>SUM 2008</t>
  </si>
  <si>
    <t>SUM 2007</t>
  </si>
  <si>
    <t>SUM 2006</t>
  </si>
  <si>
    <t>SUM 2005</t>
  </si>
  <si>
    <t>Kun årsstatistikk</t>
  </si>
  <si>
    <t>SUM 2004</t>
  </si>
  <si>
    <t>SUM</t>
  </si>
  <si>
    <t>Husstander gitt finansiering til kjøp av bolig gjennom Husbanken</t>
  </si>
  <si>
    <t>Husstander gitt finansiering til utbedring av bolig gjennom Husbanken</t>
  </si>
  <si>
    <t>Finansiering til kjøp av bolig gjennom Husbanken</t>
  </si>
  <si>
    <t>Tildeling av kommunal bolig</t>
  </si>
  <si>
    <t>Antall mottatte søknader</t>
  </si>
  <si>
    <t>Antall be-handlede søknader</t>
  </si>
  <si>
    <t>Antall avslåtte søknader</t>
  </si>
  <si>
    <t>Antall effektuerte bolig-tildelinger</t>
  </si>
  <si>
    <t>Sum saker</t>
  </si>
  <si>
    <t>Nr.</t>
  </si>
  <si>
    <t>&lt; 1 md.</t>
  </si>
  <si>
    <t>1-3 md.</t>
  </si>
  <si>
    <t>4-6 md.</t>
  </si>
  <si>
    <t>&gt; 6 md.</t>
  </si>
  <si>
    <t>Sum</t>
  </si>
  <si>
    <t>Antall i tilbudet pr. 31.12</t>
  </si>
  <si>
    <t>Antall personer med opphold &gt; 3 md.</t>
  </si>
  <si>
    <t xml:space="preserve"> -</t>
  </si>
  <si>
    <t>Med kvalitetsavtale</t>
  </si>
  <si>
    <t>Uten kvalitetsavtale</t>
  </si>
  <si>
    <t>Koblet til tabell 1-5</t>
  </si>
  <si>
    <t>Antall med altern. planer</t>
  </si>
  <si>
    <t>*) Jf. tabell 1 - 5</t>
  </si>
  <si>
    <t>**) Jf. Fellesskriv 7/2004</t>
  </si>
  <si>
    <t>&lt; 2 uker</t>
  </si>
  <si>
    <t>2 uker - 2 mnd.</t>
  </si>
  <si>
    <t>2 -  4 mnd.</t>
  </si>
  <si>
    <t>4 -  6 mnd.</t>
  </si>
  <si>
    <t>6 -  12 mnd.</t>
  </si>
  <si>
    <t>&gt; 12 mnd.</t>
  </si>
  <si>
    <t>Andel saker behandlet innen 2 uker</t>
  </si>
  <si>
    <t xml:space="preserve">Tabell 1 - 9 - B - Brukerundersøkelse i sosialtjenesten  </t>
  </si>
  <si>
    <t>Nye søkere</t>
  </si>
  <si>
    <t>|</t>
  </si>
  <si>
    <t>Utdanning</t>
  </si>
  <si>
    <t>I rehab.- og omsorgs-institusjon</t>
  </si>
  <si>
    <t>I statlig behandlings-institusjon</t>
  </si>
  <si>
    <t xml:space="preserve"> - herav barn (0-18)</t>
  </si>
  <si>
    <t xml:space="preserve"> - herav voksne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</si>
  <si>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</si>
  <si>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</si>
  <si>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</si>
  <si>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</si>
  <si>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</si>
  <si>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som har takket nei til å få IP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</si>
  <si>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</si>
  <si>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</si>
  <si>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</si>
  <si>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</si>
  <si>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</si>
  <si>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</si>
  <si>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</si>
  <si>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</si>
  <si>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</si>
  <si>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</si>
  <si>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</si>
  <si>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</si>
  <si>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</si>
  <si>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</si>
  <si>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</si>
  <si>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</si>
  <si>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</si>
  <si>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</si>
  <si>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</si>
  <si>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</si>
  <si>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</si>
  <si>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</si>
  <si>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</si>
  <si>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</si>
  <si>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</si>
  <si>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</si>
  <si>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</si>
  <si>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</si>
  <si>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</si>
  <si>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</si>
  <si>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Kilde:Statistisk sentralbyrå/Oslo kommune, Bydelsstatistikken</t>
  </si>
  <si>
    <t>Tabell  1-3-A - Bistand til kjøp/utbedring av bolig - antall hittil i år</t>
  </si>
  <si>
    <t>Antall i tilbudet pr. 31.12.</t>
  </si>
  <si>
    <t xml:space="preserve"> </t>
  </si>
  <si>
    <t>SUM 1.-2. tertial 2012</t>
  </si>
  <si>
    <t>SUM 1. tertial 2012</t>
  </si>
  <si>
    <t>SUM 1.-3. tertial 2011</t>
  </si>
  <si>
    <t>SUM 1.-2. tertial 2011</t>
  </si>
  <si>
    <t>SUM 1.-3. tertial 2010</t>
  </si>
  <si>
    <t>SUM 1.-3. tertial 2009</t>
  </si>
  <si>
    <t>SUM 1.-3. tertial 2012</t>
  </si>
  <si>
    <t>Totalt antall deltakere i KVP (inkludert permi-sjoner)</t>
  </si>
  <si>
    <t>SUM pr 31.08.2012</t>
  </si>
  <si>
    <t>SUM pr 30.04.2012</t>
  </si>
  <si>
    <t>SUM pr 31.12.2011</t>
  </si>
  <si>
    <t>SUM pr. 31.08.2011</t>
  </si>
  <si>
    <t>SUM  pr 30.04.2011</t>
  </si>
  <si>
    <t xml:space="preserve">Kilde: Bydelenes tertialrapportering (QuestBack) på KVP til Arbeids- og velferdsdirektoratet </t>
  </si>
  <si>
    <t>SUM pr 31.12.2012</t>
  </si>
  <si>
    <t>Kilde: Questback på KVP til Arbeids- og velferdsdirektoratet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</si>
  <si>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</si>
  <si>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</si>
  <si>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</si>
  <si>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</si>
  <si>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</si>
  <si>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Deltakere i INTRO</t>
  </si>
  <si>
    <t>Aktivisering gjennom andre kommunale kurs eller tiltak som verken omfatter arbeid eller språkopplæring</t>
  </si>
  <si>
    <t>Ny tabell 2012</t>
  </si>
  <si>
    <t>Ordinært arbeid med og uten lønnstilskudd</t>
  </si>
  <si>
    <t>Annet (inkludert ukjent og forsvunnet)</t>
  </si>
  <si>
    <t>Flyttet til annen bydel</t>
  </si>
  <si>
    <t>Flyttet ut av kommunen</t>
  </si>
  <si>
    <t>SUM avgang fra Intro-prog. i bydelen</t>
  </si>
  <si>
    <t>Antall personer med tilbud hittil i år 1)</t>
  </si>
  <si>
    <t>Antall personer med tilbud pr. dato  2)</t>
  </si>
  <si>
    <t>SUM pr 31.08. 2012</t>
  </si>
  <si>
    <t>SUM pr 30.04. 2012</t>
  </si>
  <si>
    <t>Antall klienter som har fått utarbeidet IP</t>
  </si>
  <si>
    <t>- av voksne: antall over 67 år</t>
  </si>
  <si>
    <t>Antall der IP ikke er ferdig utarbeidet</t>
  </si>
  <si>
    <t>Antall som har søkt om å få utarbeidet IP, men har fått avslag   3)</t>
  </si>
  <si>
    <t>SUM pr 31.12. 2011</t>
  </si>
  <si>
    <t>67-74 år</t>
  </si>
  <si>
    <t>75-79 år</t>
  </si>
  <si>
    <t>80-84 år</t>
  </si>
  <si>
    <t>85-89 år</t>
  </si>
  <si>
    <t>Utfall for deltakere med gjennomførte/planmessig avviklede program</t>
  </si>
  <si>
    <t>Deltakere med avgang fra program i bydelen som følge av flytting</t>
  </si>
  <si>
    <t>Ordinært arbeid heltid/deltid (inkl. tidsavgr. lønns-tilskudd)</t>
  </si>
  <si>
    <t>TULT - tidsubestemt lønns-tilskudd</t>
  </si>
  <si>
    <t>Andre arbeids-markeds-tiltak i statlig regi (jamfør forskrift om arb.markeds-tiltak)</t>
  </si>
  <si>
    <t>Skolegang/-utdanning</t>
  </si>
  <si>
    <t>Varig inntekts-sikring (uføre-pensjon)</t>
  </si>
  <si>
    <t>Midlertidig inntekts-sikring (AAP)</t>
  </si>
  <si>
    <t>Over til økonomisk sosialhjelp på grunn av avklaring av søknad om uførepensj./AAP</t>
  </si>
  <si>
    <t>Over til økonomisk sosialhjelp som hoved-inntektskilde uten slik avklaring</t>
  </si>
  <si>
    <t>Annet</t>
  </si>
  <si>
    <t>SUM flyttet ut av bydelen</t>
  </si>
  <si>
    <t>SUM avgang fra KVP i bydelen</t>
  </si>
  <si>
    <t>SUM pr. 31.12.2012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</si>
  <si>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</si>
  <si>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</si>
  <si>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</si>
  <si>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</si>
  <si>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</si>
  <si>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</si>
  <si>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</si>
  <si>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</si>
  <si>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SUM pr 31.12. 2012</t>
  </si>
  <si>
    <t>Ant. personer</t>
  </si>
  <si>
    <t>Herav 
Enslige mindreårige</t>
  </si>
  <si>
    <t>Kilde: Socio/Helseetaten</t>
  </si>
  <si>
    <t>Tabell  1-3 - B1  - Saksbehandlingstid - bistand til bolig - hittil i år</t>
  </si>
  <si>
    <t xml:space="preserve">Pr dato - Antall barn &lt; 18 år på steder: </t>
  </si>
  <si>
    <t>Pr dato - Antall voksne 18 år og eldre på steder:</t>
  </si>
  <si>
    <t>Pr dato -       Sum personer i midlertidig botilbud</t>
  </si>
  <si>
    <t>SUM pr. 30.04. 2012</t>
  </si>
  <si>
    <t>SUM pr.31.12. 2011</t>
  </si>
  <si>
    <t>SUM pr. 31.08. 2011</t>
  </si>
  <si>
    <t>SUM pr. 30.04. 2011</t>
  </si>
  <si>
    <t>SUM pr. 31.08. 2012</t>
  </si>
  <si>
    <t>SUM pr. 31.08.2012</t>
  </si>
  <si>
    <t>SUM pr. 30.04.2012</t>
  </si>
  <si>
    <t>SUM pr.31.12.2011</t>
  </si>
  <si>
    <t>SUM pr. 30.04.2011</t>
  </si>
  <si>
    <t>SUM pr. 31.12.2010</t>
  </si>
  <si>
    <t>SUM pr. 31.12. 2012</t>
  </si>
  <si>
    <t>Totalt antall</t>
  </si>
  <si>
    <t>Voksne 18 år og eldre i midlertidig botilbud pr dato</t>
  </si>
  <si>
    <t>Barn &lt; 18 år i midlertidig botilbud pr dato</t>
  </si>
  <si>
    <t>Antall saker etter saksbehandlingstid</t>
  </si>
  <si>
    <t>6 - 12 mnd.</t>
  </si>
  <si>
    <t>4 - 6 mnd.</t>
  </si>
  <si>
    <t>2 - 4 mnd.</t>
  </si>
  <si>
    <t>Antall klagesaker etter behandlingstid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</si>
  <si>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</si>
  <si>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</si>
  <si>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</si>
  <si>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</si>
  <si>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</si>
  <si>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>Ordinær         timeavtale</t>
  </si>
  <si>
    <t>Timeavtale ved akutt behov</t>
  </si>
  <si>
    <t>Gjennomsnitt pr. 31.12.2012</t>
  </si>
  <si>
    <t>Gjennomsnitt pr. 31.08.2012</t>
  </si>
  <si>
    <t xml:space="preserve">Totalt antall innvilgede søknader </t>
  </si>
  <si>
    <t xml:space="preserve">Totalt antall avslag </t>
  </si>
  <si>
    <t xml:space="preserve">Total antall registrerte søknader </t>
  </si>
  <si>
    <t>Antall som kun har tiltak/        aktiviteter i kommunal regi</t>
  </si>
  <si>
    <t>Antall som har tiltak/        aktiviteter både i     statlig og kommunal regi</t>
  </si>
  <si>
    <t>Antall som kun har arbeids-markeds-tiltak i      statlig regi</t>
  </si>
  <si>
    <t>Aktivisering som ikke omfatter arbeid, men som omfatter språkopplæring</t>
  </si>
  <si>
    <t>Aktivisering    som omfatter arbeid 2) - eventuelt samtidig med språkopplæring</t>
  </si>
  <si>
    <t>Sum barn</t>
  </si>
  <si>
    <t>Sum voksne</t>
  </si>
  <si>
    <t>Antall i tilbud uten kvalitets-avtale</t>
  </si>
  <si>
    <t>Antall barn &lt; 18 år i midlertidig botilbud</t>
  </si>
  <si>
    <t>Antall voksne 18 år og eldre i midlertidig botilbud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</si>
  <si>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 En mottaker kan kun plasseres i en aktivseringskategori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</si>
  <si>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</si>
  <si>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t>Andre arbeids-markeds-tiltak i statlig regi</t>
  </si>
  <si>
    <t>Sosialhjelp som hoved-inntekts-kilde</t>
  </si>
  <si>
    <t>Midlertidig inntekts-sikring 1)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</si>
  <si>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</si>
  <si>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t>Over til kvalifi-serings-program (KVP)</t>
  </si>
  <si>
    <t xml:space="preserve">     arbeids- og velferdsforvaltningsloven § 15, pasientrettighetsloven § 2-5, spesialisthelsetjenesteloven § 2-5 og psykisk helsevernloven § 4-1.</t>
  </si>
  <si>
    <t>Antall klienter som er vurdert, men som ikke har IP pr. dato</t>
  </si>
  <si>
    <t>Antall klienter i alt pr. dato</t>
  </si>
  <si>
    <t>Antall voksne klienter pr. dato</t>
  </si>
  <si>
    <t>Deltakere som droppet ut av program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</si>
  <si>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Med </t>
    </r>
    <r>
      <rPr>
        <i/>
        <sz val="10"/>
        <color rgb="FF000000"/>
        <rFont val="Arial"/>
        <family val="2"/>
      </rPr>
      <t>aktivisering som omfatter arbeid</t>
    </r>
    <r>
      <rPr>
        <sz val="10"/>
        <color rgb="FF000000"/>
        <rFont val="Arial"/>
        <family val="2"/>
      </rPr>
      <t xml:space="preserve"> menes her: tiltak som arbeidspraksis i ordinær virksomhet (uten individstønad),  </t>
    </r>
  </si>
  <si>
    <t>antall</t>
  </si>
  <si>
    <t>andel</t>
  </si>
  <si>
    <t>…. herav                   25 år og eldre</t>
  </si>
  <si>
    <t>…. herav                    18-24 år</t>
  </si>
  <si>
    <t>Antall innvilgel-ser av kommu-nal bolig</t>
  </si>
  <si>
    <t>SUM pr 30.04. 2013</t>
  </si>
  <si>
    <t>SUM 1. tertial 2013</t>
  </si>
  <si>
    <t>Tabell 1 - 4 - A-1  - Bruk av private døgnovernattingstilbud  - hittil i år.  Antall personer etter oppholdslengde og kvalitetsavtale.</t>
  </si>
  <si>
    <t>SUM pr. 30.04.2013</t>
  </si>
  <si>
    <t>SUM pr. 30.04. 2013</t>
  </si>
  <si>
    <t>Antall deltakere i Introduksjonsprogrammet</t>
  </si>
  <si>
    <t>SUM pr 30.04.2013</t>
  </si>
  <si>
    <t>Pr 30.04.2013</t>
  </si>
  <si>
    <t>Gjennomsnitt pr. 30.04.2013</t>
  </si>
  <si>
    <t>Ny tabell i 2012</t>
  </si>
  <si>
    <r>
      <t xml:space="preserve">Antall  deltakere med løpende KVP-stønad </t>
    </r>
    <r>
      <rPr>
        <b/>
        <vertAlign val="superscript"/>
        <sz val="10"/>
        <rFont val="Arial"/>
        <family val="2"/>
      </rPr>
      <t>1)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</si>
  <si>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</t>
    </r>
  </si>
  <si>
    <r>
      <t xml:space="preserve">Drop-outs </t>
    </r>
    <r>
      <rPr>
        <b/>
        <vertAlign val="superscript"/>
        <sz val="11"/>
        <rFont val="Arial"/>
        <family val="2"/>
      </rPr>
      <t>2)</t>
    </r>
  </si>
  <si>
    <t>Denne publiseres ikke for 1. tertial pga små tall så tidlig på året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</si>
  <si>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</si>
  <si>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 xml:space="preserve">KVPstønad det samme som antallet deltakere (inkludert permisjoner) ved utløpet av 2. og 3.t. 2012. Fra 2013 </t>
  </si>
  <si>
    <t>rapporteres det kun på antall deltakere i programmet.</t>
  </si>
  <si>
    <t xml:space="preserve"> arbeidspraksis i kommunal arbeidstreningsgruppe og språkopplæring med arbeidspraksis, samt jobbklubb/jobbsøking.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</si>
  <si>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</si>
  <si>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t xml:space="preserve">  kategorier.  En person telles kun en gang i den enkelte kategori.</t>
  </si>
  <si>
    <t>SUM pr 31.08. 2013</t>
  </si>
  <si>
    <t>SUM 1. -2. tertial 2013</t>
  </si>
  <si>
    <t>Status pr 31.08.13</t>
  </si>
  <si>
    <t>SUM 1- 2. tertial 2013</t>
  </si>
  <si>
    <t>SUM 1.-2. tertial 2013</t>
  </si>
  <si>
    <t>SUM pr. 31.08.2013</t>
  </si>
  <si>
    <t>SUM pr. 31.08. 2013</t>
  </si>
  <si>
    <t>Gjennomsnitt pr. 31.08.2013</t>
  </si>
  <si>
    <t>SUM pr 31.08.2013</t>
  </si>
  <si>
    <t>Pr 31.08.2013</t>
  </si>
  <si>
    <t>Status pr 31.04.13</t>
  </si>
  <si>
    <t>Status pr 31.12.12</t>
  </si>
  <si>
    <t>SUM pr 03.04.2013</t>
  </si>
  <si>
    <t>Publiseres heller ikke for 2. tertial - kun i årsstatistikken</t>
  </si>
  <si>
    <t>SUM 1. -3. tertial 2012</t>
  </si>
  <si>
    <t>SUM pr 31.12. 2013</t>
  </si>
  <si>
    <t>SUM 1. -3. tertial 2013</t>
  </si>
  <si>
    <t>Status pr 31.12.13</t>
  </si>
  <si>
    <t>SUM 1- 3. tertial 2013</t>
  </si>
  <si>
    <t>SUM 1.-3. tertial 2013</t>
  </si>
  <si>
    <t>SUM pr. 31.12.2013</t>
  </si>
  <si>
    <t>SUM pr. 31.12. 2013</t>
  </si>
  <si>
    <t>Gjennomsnitt pr. 31.12.2013</t>
  </si>
  <si>
    <t>SUM pr 31.12.2013</t>
  </si>
  <si>
    <t>Pr 31.12.2013</t>
  </si>
  <si>
    <t>Tabell 1-1-A  -  Antall saker behandlet innen miljørettet helsevern etter kommuneloven</t>
  </si>
  <si>
    <t>Antall saker</t>
  </si>
  <si>
    <t>Behandlet administrativt</t>
  </si>
  <si>
    <t>Behandlet i bydelsutvalget</t>
  </si>
  <si>
    <t>Behandlet ved inspeksjoner etc.</t>
  </si>
  <si>
    <t>SUM 2012</t>
  </si>
  <si>
    <t>SUM 2011</t>
  </si>
  <si>
    <t>SUM 2010</t>
  </si>
  <si>
    <t>SUM 2013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</si>
  <si>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</si>
  <si>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</si>
  <si>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</si>
  <si>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</si>
  <si>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</si>
  <si>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</si>
  <si>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</si>
  <si>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</si>
  <si>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</si>
  <si>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</si>
  <si>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</si>
  <si>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</si>
  <si>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Beregnet gjennom-snittlig ventetid i antall måneder 1)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</si>
  <si>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</si>
  <si>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</si>
  <si>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</si>
  <si>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</si>
  <si>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</si>
  <si>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</si>
  <si>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</si>
  <si>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</si>
  <si>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</si>
  <si>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</si>
  <si>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</si>
  <si>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</si>
  <si>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Kun årsstastistikk</t>
  </si>
  <si>
    <t>Tabell 1 - 14-C - Saksbehandling etter lov om helse- og omsorgstjenester i løpet av året</t>
  </si>
  <si>
    <t>Antall meldinger i løpet av året</t>
  </si>
  <si>
    <t xml:space="preserve">Antall godkjente vedtak fra Fylkesmannen i løpet av året fordelt slik: </t>
  </si>
  <si>
    <t>Meldinger sendt Fylkes-mannen</t>
  </si>
  <si>
    <t>Antall personer dette gjelder</t>
  </si>
  <si>
    <t>Antall nye personer som det er sendt melding om i løpet av året</t>
  </si>
  <si>
    <t>§ 9-5a -skade-avvergende tiltak   *)</t>
  </si>
  <si>
    <t>§ 9-5b -adferds-endrende tiltak  *)</t>
  </si>
  <si>
    <t>§ 9-5c-omsorgs-tiltak   *)</t>
  </si>
  <si>
    <t>Antall personer vedtakene omfatter</t>
  </si>
  <si>
    <t>Antall nye personer i året som vedtakene omfatter</t>
  </si>
  <si>
    <t>Tabell 1 - 14-D- Saksbehandling etter pasient og brukerrettighetsloven kap 4A i løpet av året</t>
  </si>
  <si>
    <t>Antall vedtak fattet i løpet av året fordelt på:</t>
  </si>
  <si>
    <t xml:space="preserve"> - mekaniske tvangsmidler som hindrer tjenestemottakerens bevegelsesfrihet</t>
  </si>
  <si>
    <t>- medisinsk behandling</t>
  </si>
  <si>
    <t>- annen behandling/pleie</t>
  </si>
  <si>
    <t>- innleggelse eller tilbakeholdelse i institusjon</t>
  </si>
  <si>
    <t>Antall brukere vedtakene gjelder</t>
  </si>
  <si>
    <t>Antall underretning om vedtak som er sendt i kopi til helsetilsynet i fylket</t>
  </si>
  <si>
    <t>Antall vedtak som er påklaget av bruker/pårørende</t>
  </si>
  <si>
    <t>Antall vedtak som er overprøvd av helsetilsynet i fylket uten klage</t>
  </si>
  <si>
    <t>Koblet til tabell 1.6 - ta vare på verdier der, før sletting</t>
  </si>
  <si>
    <t>Tabell 1 -1  Bydelenes endringer i sosialhjelpsrammen - i hele 1000 kroner, pr. 31.12.</t>
  </si>
  <si>
    <t>SUM pr 31.12.13</t>
  </si>
  <si>
    <t>SUM pr 31.08.13</t>
  </si>
  <si>
    <t>SUM pr 30.04.13</t>
  </si>
  <si>
    <t>SUM pr 31.12.12</t>
  </si>
  <si>
    <t xml:space="preserve">  Antall personer som har fått ett eller flere tilbud </t>
  </si>
  <si>
    <t>Sum personer med tilbud pr dato</t>
  </si>
  <si>
    <t>SUM pr 31.12. 2010</t>
  </si>
  <si>
    <t>SUM pr 31.12. 2009</t>
  </si>
  <si>
    <t>Herav antall be-handlet innen      1 mnd.</t>
  </si>
  <si>
    <t>Andel be-handlet innen         1 mnd.</t>
  </si>
  <si>
    <t>Herav antall be-handlet innen      3 mnd.</t>
  </si>
  <si>
    <t>Andel be-handlet innen       3 mnd.</t>
  </si>
  <si>
    <t>Andel effektuert innen          6 mnd.</t>
  </si>
  <si>
    <t>Herav antall effektuert innen        6 mnd.</t>
  </si>
  <si>
    <t>Antall inn-vilgede lån</t>
  </si>
  <si>
    <t>Deltakere JOBBSJANSEN</t>
  </si>
  <si>
    <t>Mottakere av øk.sosialhjelp som                     ikke er deltakere                                                    i KVP, Intro eller Jobbsjansen</t>
  </si>
  <si>
    <r>
      <t xml:space="preserve">Antall personer besøkt innen 14 d. etter inn-flytting </t>
    </r>
    <r>
      <rPr>
        <b/>
        <u/>
        <sz val="11"/>
        <color rgb="FF000000"/>
        <rFont val="Arial"/>
        <family val="2"/>
      </rPr>
      <t>med</t>
    </r>
    <r>
      <rPr>
        <b/>
        <sz val="11"/>
        <color rgb="FF000000"/>
        <rFont val="Arial"/>
        <family val="2"/>
      </rPr>
      <t xml:space="preserve"> kval.avtale</t>
    </r>
  </si>
  <si>
    <r>
      <t xml:space="preserve">Antall personer besøkt innen 14 d. etter inn-flytting </t>
    </r>
    <r>
      <rPr>
        <b/>
        <u/>
        <sz val="11"/>
        <color rgb="FF000000"/>
        <rFont val="Arial"/>
        <family val="2"/>
      </rPr>
      <t>uten</t>
    </r>
    <r>
      <rPr>
        <b/>
        <sz val="11"/>
        <color rgb="FF000000"/>
        <rFont val="Arial"/>
        <family val="2"/>
      </rPr>
      <t xml:space="preserve"> kval.avtale</t>
    </r>
  </si>
  <si>
    <r>
      <t xml:space="preserve">Antall personer i steder </t>
    </r>
    <r>
      <rPr>
        <b/>
        <u/>
        <sz val="11"/>
        <color rgb="FF000000"/>
        <rFont val="Arial"/>
        <family val="2"/>
      </rPr>
      <t>med</t>
    </r>
    <r>
      <rPr>
        <b/>
        <sz val="11"/>
        <color rgb="FF000000"/>
        <rFont val="Arial"/>
        <family val="2"/>
      </rPr>
      <t xml:space="preserve"> kval.-avtale besøkt hvert kvartal</t>
    </r>
  </si>
  <si>
    <r>
      <t xml:space="preserve">Antall personer i steder </t>
    </r>
    <r>
      <rPr>
        <b/>
        <u/>
        <sz val="11"/>
        <color rgb="FF000000"/>
        <rFont val="Arial"/>
        <family val="2"/>
      </rPr>
      <t>uten</t>
    </r>
    <r>
      <rPr>
        <b/>
        <sz val="11"/>
        <color rgb="FF000000"/>
        <rFont val="Arial"/>
        <family val="2"/>
      </rPr>
      <t xml:space="preserve"> kval.-avtale besøkt hver måned</t>
    </r>
  </si>
  <si>
    <r>
      <t xml:space="preserve">Antall personer ikke besøkt </t>
    </r>
    <r>
      <rPr>
        <b/>
        <u/>
        <sz val="11"/>
        <color rgb="FF000000"/>
        <rFont val="Arial"/>
        <family val="2"/>
      </rPr>
      <t>med</t>
    </r>
    <r>
      <rPr>
        <b/>
        <sz val="11"/>
        <color rgb="FF000000"/>
        <rFont val="Arial"/>
        <family val="2"/>
      </rPr>
      <t xml:space="preserve"> kval.avtale</t>
    </r>
  </si>
  <si>
    <r>
      <t xml:space="preserve">Antall personer ikke besøkt </t>
    </r>
    <r>
      <rPr>
        <b/>
        <u/>
        <sz val="11"/>
        <color rgb="FF000000"/>
        <rFont val="Arial"/>
        <family val="2"/>
      </rPr>
      <t>uten</t>
    </r>
    <r>
      <rPr>
        <b/>
        <sz val="11"/>
        <color rgb="FF000000"/>
        <rFont val="Arial"/>
        <family val="2"/>
      </rPr>
      <t xml:space="preserve"> kval.avtale</t>
    </r>
  </si>
  <si>
    <r>
      <t xml:space="preserve">SUM antall gjennom-førte/plan-messig avviklede program som er fordelt på utfall </t>
    </r>
    <r>
      <rPr>
        <b/>
        <vertAlign val="superscript"/>
        <sz val="11"/>
        <rFont val="Arial"/>
        <family val="2"/>
      </rPr>
      <t>1)</t>
    </r>
  </si>
  <si>
    <r>
      <rPr>
        <b/>
        <vertAlign val="superscript"/>
        <sz val="11"/>
        <rFont val="Arial"/>
        <family val="2"/>
      </rPr>
      <t>1)</t>
    </r>
    <r>
      <rPr>
        <sz val="11"/>
        <rFont val="Arial"/>
        <family val="2"/>
      </rPr>
      <t xml:space="preserve"> Det forekommer noen mindre avvik mellom det totale antallet gjennomførte/planmessig avviklede program og det antallet som er fordelt på utfall (underrapportering) i tabellen.</t>
    </r>
  </si>
  <si>
    <r>
      <rPr>
        <b/>
        <vertAlign val="superscript"/>
        <sz val="11"/>
        <rFont val="Arial"/>
        <family val="2"/>
      </rPr>
      <t>2)</t>
    </r>
    <r>
      <rPr>
        <sz val="11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</si>
  <si>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t>Tabell 1-11-G - Resultat for deltakere som avsluttet Jobbjansen i perioden 01.01.-31.12.</t>
  </si>
  <si>
    <t>SUM avgang fra Jobbsjansen i bydelen</t>
  </si>
  <si>
    <r>
      <rPr>
        <b/>
        <vertAlign val="superscript"/>
        <sz val="11"/>
        <color rgb="FF000000"/>
        <rFont val="Arial"/>
        <family val="2"/>
      </rPr>
      <t xml:space="preserve">1) </t>
    </r>
    <r>
      <rPr>
        <vertAlign val="superscript"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F.eks. arbeidsavklaringspenger (AAP) og overgangsstønad</t>
    </r>
  </si>
  <si>
    <r>
      <t xml:space="preserve">Midler-tidig inntekts-sikring </t>
    </r>
    <r>
      <rPr>
        <b/>
        <vertAlign val="superscript"/>
        <sz val="11"/>
        <color rgb="FF000000"/>
        <rFont val="Arial"/>
        <family val="2"/>
      </rPr>
      <t>1)</t>
    </r>
  </si>
  <si>
    <t>Ut-danning</t>
  </si>
  <si>
    <t>Ordinært arbeid med og uten lønns-tilskudd</t>
  </si>
  <si>
    <r>
      <rPr>
        <b/>
        <sz val="11"/>
        <color rgb="FF000000"/>
        <rFont val="Arial"/>
        <family val="2"/>
      </rPr>
      <t xml:space="preserve">1) </t>
    </r>
    <r>
      <rPr>
        <sz val="11"/>
        <color rgb="FF000000"/>
        <rFont val="Arial"/>
        <family val="2"/>
      </rPr>
      <t xml:space="preserve"> F.eks. arbeidsavklaringspenger (AAP) og overgangsstønad</t>
    </r>
  </si>
  <si>
    <t>Flyttet ut av komm-unen</t>
  </si>
  <si>
    <t>SUM avgang fra komm-unale tiltak i bydelen</t>
  </si>
  <si>
    <t>Ordinært arbeid med og uten lønn-stilskudd</t>
  </si>
  <si>
    <t>Midler-tidig inntekts-sikring 1)</t>
  </si>
  <si>
    <t>Annet (inkludert ukjent og for-svunnet)</t>
  </si>
  <si>
    <t>§ 9-6 -bruk av alarm- og varslings-systemer med tekn. innretninger   *)</t>
  </si>
  <si>
    <r>
      <rPr>
        <b/>
        <sz val="11"/>
        <rFont val="Arial"/>
        <family val="2"/>
      </rPr>
      <t>1)</t>
    </r>
    <r>
      <rPr>
        <sz val="11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</si>
  <si>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r>
      <rPr>
        <b/>
        <sz val="11"/>
        <color rgb="FF000000"/>
        <rFont val="Arial"/>
        <family val="2"/>
      </rPr>
      <t>2)</t>
    </r>
    <r>
      <rPr>
        <sz val="11"/>
        <color rgb="FF000000"/>
        <rFont val="Arial"/>
        <family val="2"/>
      </rPr>
      <t xml:space="preserve">  Legemiddelassistert behandling</t>
    </r>
  </si>
  <si>
    <r>
      <rPr>
        <b/>
        <sz val="11"/>
        <color rgb="FF000000"/>
        <rFont val="Arial"/>
        <family val="2"/>
      </rPr>
      <t>3)</t>
    </r>
    <r>
      <rPr>
        <sz val="11"/>
        <color rgb="FF000000"/>
        <rFont val="Arial"/>
        <family val="2"/>
      </rPr>
      <t xml:space="preserve">  Som er definert til ikke å ha behov for langvarige og koordinerte tiltak</t>
    </r>
  </si>
  <si>
    <t xml:space="preserve">Publiseres ikke.  </t>
  </si>
  <si>
    <t>Tabell 1-1-B  -  Smittevern for hele befolkningen - Timeverk pr. uke</t>
  </si>
  <si>
    <t>Timeverk pr. uke</t>
  </si>
  <si>
    <t>Helsesøstre</t>
  </si>
  <si>
    <t>Annet fagpersonell</t>
  </si>
  <si>
    <t>SUM pr 31.03. 2014</t>
  </si>
  <si>
    <t>SUM 1. kvartal 2014</t>
  </si>
  <si>
    <t>Flyktninge-kvote 2014</t>
  </si>
  <si>
    <t>Antall akseptert av bydel for bosetting på 2014-kvote</t>
  </si>
  <si>
    <t>Antall faktisk bosatte                         på 2014-kvote</t>
  </si>
  <si>
    <r>
      <t xml:space="preserve">Totalt antall bosatte hittil i 2014 som utløser integrerings-tilskudd </t>
    </r>
    <r>
      <rPr>
        <b/>
        <vertAlign val="superscript"/>
        <sz val="10"/>
        <rFont val="Arial"/>
        <family val="2"/>
      </rPr>
      <t>1)</t>
    </r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</si>
  <si>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Denne kollonnen omfatter også familiegjenforente, selvbosettere og sekundærbosettere. Personer som er bosatt før 2014, men </t>
    </r>
  </si>
  <si>
    <t xml:space="preserve">som ble registrert i Socio først i 2014, er også inkludert. </t>
  </si>
  <si>
    <t>SUM 1- kvartal 2014</t>
  </si>
  <si>
    <t>SUM 1.-kvartal 2014</t>
  </si>
  <si>
    <t>SUM pr. 31.03.2014</t>
  </si>
  <si>
    <t>SUM pr. 31.03. 2014</t>
  </si>
  <si>
    <t>Gjennomsnitt pr. 31.03.2014</t>
  </si>
  <si>
    <t>SUM pr 31.03.2014</t>
  </si>
  <si>
    <t>SUM pr 31.03.14</t>
  </si>
  <si>
    <t>SUM pr 31.04.2014</t>
  </si>
  <si>
    <t>SUM 1.-3. tertial 2014</t>
  </si>
  <si>
    <t>SUM 1. -kvartal 2014</t>
  </si>
  <si>
    <t>SUM 2014</t>
  </si>
  <si>
    <t>Status medio april</t>
  </si>
  <si>
    <t>SUM pr 31.08. 2014</t>
  </si>
  <si>
    <t>Status pr 31.08.2014</t>
  </si>
  <si>
    <t>SUM 1- 2- tertial 2014</t>
  </si>
  <si>
    <t>SUM 1- 2.-tertial 2014</t>
  </si>
  <si>
    <t>SUM pr. 31.08.2014</t>
  </si>
  <si>
    <t>SUM pr. 31.08. 2014</t>
  </si>
  <si>
    <t>SUM 1.- 2. tertial 2014</t>
  </si>
  <si>
    <t>SUM 1.-2. tertial 2014</t>
  </si>
  <si>
    <t>Gjennomsnitt pr. 31.08.2014</t>
  </si>
  <si>
    <t>SUM pr 31.08.2014</t>
  </si>
  <si>
    <t>SUM 1. - 2. tertial 2014</t>
  </si>
  <si>
    <t>Pr 31.03.2014</t>
  </si>
  <si>
    <t>Pr 31.08.2014</t>
  </si>
  <si>
    <t xml:space="preserve">Bydel St. Hanshaugen </t>
  </si>
  <si>
    <t xml:space="preserve">Bydel Nordre Aker </t>
  </si>
  <si>
    <t xml:space="preserve">Bydel Nordstrand </t>
  </si>
  <si>
    <t xml:space="preserve">Bydel Søndre Nordstrand </t>
  </si>
  <si>
    <t>SUM pr 31.08.14</t>
  </si>
  <si>
    <t xml:space="preserve">Antall deltakere i Jobbsjansen  </t>
  </si>
  <si>
    <t xml:space="preserve">Bydel Ullern </t>
  </si>
  <si>
    <t xml:space="preserve">Bydel Vestre Aker </t>
  </si>
  <si>
    <t xml:space="preserve">Bydel Østensjø </t>
  </si>
  <si>
    <t>SUM pr 31.12. 2014</t>
  </si>
  <si>
    <t>Status pr 31.12.2014</t>
  </si>
  <si>
    <t>SUM 1- 3- tertial 2014</t>
  </si>
  <si>
    <t>SUM 1- 3.-tertial 2014</t>
  </si>
  <si>
    <t>SUM pr. 31.12.2014</t>
  </si>
  <si>
    <t>Tabell 1 -5 - Bruk av private døgnovernattingstilbud - antall som er i tilbudet pr. 31.12.</t>
  </si>
  <si>
    <t>SUM pr. 31.12. 2014</t>
  </si>
  <si>
    <t>Tabell 1 - 6 - Bydelens oppfølging av personer i private døgnovernattingstilbud pr. 31.12.</t>
  </si>
  <si>
    <t>SUM 1.- 3. tertial 2014</t>
  </si>
  <si>
    <t>Tabell 1 - 7 - Saksbehandlingstid for økonomisk sosialhjelp 01.01. - 31.12.</t>
  </si>
  <si>
    <t>Tabell 1 - 8 - Behandlingstid for klagesaker til Fylkesmannen 01.01.-31.12.</t>
  </si>
  <si>
    <t>Gjennomsnitt pr. 31.12.2014</t>
  </si>
  <si>
    <t>Tabell 1 - 9 - A - Tilgjengelighet ved sosialtjenesten pr. 31.12. - antall dager ventetid</t>
  </si>
  <si>
    <t>SUM pr 31.12.2014</t>
  </si>
  <si>
    <t>Tabell 1-10-A  Kvalifiseringsprogrammet - antall deltakere i program pr 31.12.  -  aldersfordelt</t>
  </si>
  <si>
    <t>SUM pr 31.12.14</t>
  </si>
  <si>
    <t>Tabell 1-10-B Antall deltakere i Introduksjonsprogrammet og Jobbsjansen pr 31.12.</t>
  </si>
  <si>
    <t>Tabell 1-11-A - Kvalifiseringsprogram - saksmengde 01.01.-31.12.</t>
  </si>
  <si>
    <t>Tabell 1-11-B Tiltaksbruk i Kvalifiseringsprogrammet (KVP):  Deltakere pr 31.12. fordelt på tiltakskategori (kommune/stat).</t>
  </si>
  <si>
    <t>Tabell 1-11-C Tiltaksbruk i sosialtjenesten: Antall deltakere - utenom KVP - som er i tiltak pr. 31.12.</t>
  </si>
  <si>
    <t>Tabell 1-11-D-Aktivisering i KOMMUNALE tiltak av mottakere av økonomisk sosialhjelp som ikke er deltakere i KVP, Intro eller Ny Sjanse. Antall mottakere som pr 31.12. er aktivisert. 1)</t>
  </si>
  <si>
    <t>Tabell 1-11-E - Avgang fra kvalifiseringsprogrammet (KVP) og resultater for deltakerne -  perioden 01.01.-31.12.</t>
  </si>
  <si>
    <t>Tabell 1-11-F - Resultat for deltakere som avsluttet introduksjonsprogram i perioden 01.01.-31.12.</t>
  </si>
  <si>
    <t>SUM 1. - 3. tertial 2014</t>
  </si>
  <si>
    <t>Tabell 1-11-H Resultat for mottakere av økonomisk sosialhjelp - som ikke er deltakere i KVP, Intro eller Jobbjansen -  som avsluttet kommunale tiltak i perioden 01.01.-31.12.</t>
  </si>
  <si>
    <t>Pr 31.12.2014</t>
  </si>
  <si>
    <t>Tabell 1-11-I - Antall personer som har eller har hatt et institusjonstilbud innen russektoren hittil i år, og pr. 31.12.</t>
  </si>
  <si>
    <t>Tabell 1 - 15 - Bruk av Individuell Plan (IP) pr. 31.12. - For klienter med behov for langvarige og koordinerte tjenester 1)</t>
  </si>
  <si>
    <t xml:space="preserve">Tabell 1-3 - B0  -  Bosetting av flyktninger 2014 </t>
  </si>
  <si>
    <t>Tabell 02.07. Kriteriebefolkningen i bydelene etter alder per 1.1.2015*</t>
  </si>
  <si>
    <t>* I aldersgruppene over 66 år er institusjonsbeboere i andre bydeler og kommuner tilbakeført til den bydelen som betaler for dem. (Herav 103 utenbys bosatte institusjonsbeboere)</t>
  </si>
  <si>
    <t>Kostnadsnøkler FO1 - budsjett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</si>
</sst>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 &quot;kr&quot;\ * #,##0_ ;_ &quot;kr&quot;\ * \-#,##0_ ;_ &quot;kr&quot;\ * &quot;-&quot;_ ;_ @_ "/>
    <numFmt numFmtId="41" formatCode="_ * #,##0_ ;_ * \-#,##0_ ;_ * &quot;-&quot;_ ;_ @_ "/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#,##0;[Red]&quot;-&quot;#,##0"/>
    <numFmt numFmtId="165" formatCode="0.0"/>
    <numFmt numFmtId="166" formatCode="0.0&quot; &quot;%"/>
    <numFmt numFmtId="167" formatCode="&quot; &quot;#,##0&quot; &quot;;&quot; (&quot;#,##0&quot;)&quot;;&quot; -&quot;00&quot; &quot;;&quot; &quot;@&quot; &quot;"/>
    <numFmt numFmtId="168" formatCode="0.00&quot; &quot;%"/>
    <numFmt numFmtId="169" formatCode="0&quot; &quot;%"/>
    <numFmt numFmtId="170" formatCode="#,##0.000"/>
    <numFmt numFmtId="171" formatCode="#,##0;&quot;-&quot;#,##0"/>
    <numFmt numFmtId="172" formatCode="&quot; &quot;#,##0.00&quot; &quot;;&quot; (&quot;#,##0.00&quot;)&quot;;&quot; -&quot;00&quot; &quot;;&quot; &quot;@&quot; &quot;"/>
    <numFmt numFmtId="173" formatCode="0%"/>
    <numFmt numFmtId="174" formatCode="0.000&quot; &quot;%"/>
    <numFmt numFmtId="175" formatCode="_(* #,##0.00_);_(* \(#,##0.00\);_(* &quot;-&quot;??_);_(@_)"/>
    <numFmt numFmtId="176" formatCode="#,##0.0"/>
  </numFmts>
  <fonts count="6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Helv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b/>
      <sz val="9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sz val="12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u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name val="Arial"/>
      <family val="2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Calibri"/>
      <family val="2"/>
    </font>
    <font>
      <sz val="10"/>
      <color indexed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47"/>
        <bgColor indexed="64"/>
      </patternFill>
    </fill>
  </fills>
  <borders count="3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ck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indexed="64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152">
    <xf numFmtId="0" fontId="0" fillId="0" borderId="0"/>
    <xf numFmtId="17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169" fontId="13" fillId="0" borderId="0" applyFont="0" applyFill="0" applyBorder="0" applyAlignment="0" applyProtection="0"/>
    <xf numFmtId="0" fontId="15" fillId="0" borderId="0" applyNumberFormat="0" applyBorder="0" applyProtection="0"/>
    <xf numFmtId="171" fontId="13" fillId="0" borderId="0" applyFont="0" applyFill="0" applyBorder="0" applyAlignment="0" applyProtection="0"/>
    <xf numFmtId="0" fontId="13" fillId="0" borderId="0"/>
    <xf numFmtId="0" fontId="12" fillId="0" borderId="0"/>
    <xf numFmtId="0" fontId="32" fillId="0" borderId="0"/>
    <xf numFmtId="0" fontId="11" fillId="0" borderId="0"/>
    <xf numFmtId="0" fontId="23" fillId="0" borderId="0"/>
    <xf numFmtId="0" fontId="10" fillId="0" borderId="0"/>
    <xf numFmtId="0" fontId="13" fillId="0" borderId="0" applyNumberFormat="0" applyFont="0" applyBorder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13" fillId="0" borderId="0"/>
    <xf numFmtId="17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9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23" fillId="0" borderId="0"/>
    <xf numFmtId="9" fontId="23" fillId="0" borderId="0" applyFont="0" applyFill="0" applyBorder="0" applyAlignment="0" applyProtection="0"/>
    <xf numFmtId="0" fontId="40" fillId="0" borderId="0"/>
    <xf numFmtId="17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32" fillId="0" borderId="0"/>
    <xf numFmtId="173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32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9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43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3" fillId="0" borderId="0"/>
    <xf numFmtId="9" fontId="23" fillId="0" borderId="0" applyFont="0" applyFill="0" applyBorder="0" applyAlignment="0" applyProtection="0"/>
    <xf numFmtId="0" fontId="13" fillId="0" borderId="0"/>
    <xf numFmtId="169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5" fillId="0" borderId="0" applyNumberFormat="0" applyBorder="0" applyProtection="0"/>
    <xf numFmtId="172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3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17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18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wrapText="1"/>
    </xf>
    <xf numFmtId="0" fontId="0" fillId="0" borderId="24" xfId="0" applyFill="1" applyBorder="1" applyAlignment="1">
      <alignment horizontal="center"/>
    </xf>
    <xf numFmtId="0" fontId="0" fillId="0" borderId="14" xfId="0" applyFill="1" applyBorder="1" applyAlignment="1">
      <alignment wrapTex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wrapText="1"/>
    </xf>
    <xf numFmtId="0" fontId="16" fillId="0" borderId="29" xfId="0" applyFont="1" applyBorder="1" applyAlignment="1">
      <alignment horizontal="center"/>
    </xf>
    <xf numFmtId="0" fontId="16" fillId="0" borderId="30" xfId="0" applyFont="1" applyFill="1" applyBorder="1" applyAlignment="1">
      <alignment wrapText="1"/>
    </xf>
    <xf numFmtId="3" fontId="16" fillId="0" borderId="29" xfId="0" applyNumberFormat="1" applyFont="1" applyBorder="1"/>
    <xf numFmtId="0" fontId="16" fillId="0" borderId="0" xfId="0" applyFont="1"/>
    <xf numFmtId="0" fontId="16" fillId="0" borderId="32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0" fontId="16" fillId="0" borderId="33" xfId="0" applyFont="1" applyFill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34" xfId="0" applyFont="1" applyBorder="1" applyAlignment="1">
      <alignment horizontal="center" wrapText="1"/>
    </xf>
    <xf numFmtId="0" fontId="16" fillId="0" borderId="30" xfId="0" applyFont="1" applyBorder="1"/>
    <xf numFmtId="166" fontId="13" fillId="0" borderId="0" xfId="2" applyNumberFormat="1"/>
    <xf numFmtId="167" fontId="13" fillId="0" borderId="0" xfId="1" applyNumberFormat="1"/>
    <xf numFmtId="0" fontId="0" fillId="0" borderId="0" xfId="0" applyFill="1"/>
    <xf numFmtId="0" fontId="16" fillId="0" borderId="0" xfId="0" applyFont="1" applyFill="1" applyAlignment="1">
      <alignment vertical="center"/>
    </xf>
    <xf numFmtId="0" fontId="16" fillId="0" borderId="33" xfId="0" applyFont="1" applyBorder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/>
    <xf numFmtId="0" fontId="16" fillId="0" borderId="45" xfId="0" applyFont="1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0" fillId="0" borderId="0" xfId="0" applyAlignment="1"/>
    <xf numFmtId="168" fontId="0" fillId="0" borderId="0" xfId="0" applyNumberFormat="1"/>
    <xf numFmtId="168" fontId="16" fillId="0" borderId="0" xfId="0" applyNumberFormat="1" applyFont="1" applyAlignment="1">
      <alignment horizontal="center" wrapText="1"/>
    </xf>
    <xf numFmtId="3" fontId="16" fillId="0" borderId="30" xfId="0" applyNumberFormat="1" applyFont="1" applyBorder="1"/>
    <xf numFmtId="3" fontId="16" fillId="0" borderId="33" xfId="0" applyNumberFormat="1" applyFont="1" applyBorder="1"/>
    <xf numFmtId="168" fontId="16" fillId="0" borderId="31" xfId="2" applyNumberFormat="1" applyFont="1" applyBorder="1"/>
    <xf numFmtId="3" fontId="16" fillId="0" borderId="5" xfId="0" applyNumberFormat="1" applyFont="1" applyBorder="1"/>
    <xf numFmtId="3" fontId="16" fillId="0" borderId="32" xfId="0" applyNumberFormat="1" applyFont="1" applyBorder="1"/>
    <xf numFmtId="0" fontId="0" fillId="0" borderId="0" xfId="0" applyFill="1" applyAlignment="1">
      <alignment horizontal="center"/>
    </xf>
    <xf numFmtId="0" fontId="0" fillId="0" borderId="0" xfId="3" applyFont="1" applyFill="1" applyAlignment="1" applyProtection="1"/>
    <xf numFmtId="0" fontId="0" fillId="0" borderId="0" xfId="3" applyFont="1" applyFill="1" applyAlignment="1" applyProtection="1">
      <alignment horizontal="left"/>
    </xf>
    <xf numFmtId="0" fontId="16" fillId="0" borderId="0" xfId="3" applyFont="1" applyFill="1" applyAlignment="1" applyProtection="1">
      <alignment horizontal="center" wrapText="1"/>
    </xf>
    <xf numFmtId="0" fontId="0" fillId="0" borderId="14" xfId="3" applyFont="1" applyFill="1" applyBorder="1" applyAlignment="1" applyProtection="1">
      <alignment wrapText="1"/>
    </xf>
    <xf numFmtId="0" fontId="0" fillId="0" borderId="19" xfId="3" applyFont="1" applyFill="1" applyBorder="1" applyAlignment="1" applyProtection="1">
      <alignment wrapText="1"/>
    </xf>
    <xf numFmtId="0" fontId="0" fillId="0" borderId="26" xfId="3" applyFont="1" applyFill="1" applyBorder="1" applyAlignment="1" applyProtection="1">
      <alignment wrapText="1"/>
    </xf>
    <xf numFmtId="0" fontId="19" fillId="0" borderId="0" xfId="3" applyFont="1" applyFill="1" applyAlignment="1" applyProtection="1"/>
    <xf numFmtId="0" fontId="0" fillId="0" borderId="0" xfId="0" applyFill="1" applyAlignment="1">
      <alignment horizontal="left"/>
    </xf>
    <xf numFmtId="0" fontId="16" fillId="0" borderId="60" xfId="0" applyFont="1" applyFill="1" applyBorder="1" applyAlignment="1">
      <alignment horizontal="center" wrapText="1"/>
    </xf>
    <xf numFmtId="0" fontId="16" fillId="0" borderId="60" xfId="0" applyFont="1" applyBorder="1" applyAlignment="1">
      <alignment horizontal="center" wrapText="1"/>
    </xf>
    <xf numFmtId="0" fontId="16" fillId="0" borderId="67" xfId="0" applyFont="1" applyBorder="1" applyAlignment="1">
      <alignment horizontal="center" wrapText="1"/>
    </xf>
    <xf numFmtId="1" fontId="16" fillId="0" borderId="0" xfId="0" applyNumberFormat="1" applyFont="1"/>
    <xf numFmtId="0" fontId="20" fillId="0" borderId="0" xfId="4" applyFont="1" applyFill="1" applyAlignment="1" applyProtection="1"/>
    <xf numFmtId="170" fontId="0" fillId="0" borderId="0" xfId="0" applyNumberFormat="1"/>
    <xf numFmtId="0" fontId="0" fillId="0" borderId="0" xfId="0"/>
    <xf numFmtId="0" fontId="0" fillId="0" borderId="0" xfId="0"/>
    <xf numFmtId="0" fontId="16" fillId="0" borderId="69" xfId="0" applyFont="1" applyBorder="1" applyAlignment="1">
      <alignment horizontal="center" wrapText="1"/>
    </xf>
    <xf numFmtId="3" fontId="0" fillId="0" borderId="77" xfId="0" applyNumberFormat="1" applyFont="1" applyBorder="1"/>
    <xf numFmtId="0" fontId="16" fillId="0" borderId="34" xfId="0" applyFont="1" applyBorder="1" applyAlignment="1">
      <alignment horizontal="left" vertical="center"/>
    </xf>
    <xf numFmtId="0" fontId="0" fillId="0" borderId="10" xfId="0" applyFill="1" applyBorder="1" applyAlignment="1"/>
    <xf numFmtId="0" fontId="0" fillId="0" borderId="19" xfId="0" applyFill="1" applyBorder="1" applyAlignment="1"/>
    <xf numFmtId="0" fontId="0" fillId="0" borderId="26" xfId="0" applyFill="1" applyBorder="1" applyAlignment="1"/>
    <xf numFmtId="0" fontId="16" fillId="0" borderId="40" xfId="0" applyFont="1" applyBorder="1" applyAlignment="1">
      <alignment horizontal="center"/>
    </xf>
    <xf numFmtId="0" fontId="23" fillId="0" borderId="43" xfId="3" applyFont="1" applyFill="1" applyBorder="1" applyAlignment="1" applyProtection="1">
      <alignment vertical="center"/>
    </xf>
    <xf numFmtId="0" fontId="23" fillId="0" borderId="19" xfId="3" applyFont="1" applyFill="1" applyBorder="1" applyAlignment="1" applyProtection="1">
      <alignment vertical="center"/>
    </xf>
    <xf numFmtId="0" fontId="23" fillId="0" borderId="32" xfId="3" applyFont="1" applyFill="1" applyBorder="1" applyAlignment="1" applyProtection="1">
      <alignment vertical="center"/>
    </xf>
    <xf numFmtId="0" fontId="0" fillId="0" borderId="0" xfId="0" applyFont="1"/>
    <xf numFmtId="0" fontId="0" fillId="0" borderId="0" xfId="0" applyFont="1" applyFill="1"/>
    <xf numFmtId="1" fontId="23" fillId="0" borderId="68" xfId="0" applyNumberFormat="1" applyFont="1" applyBorder="1" applyAlignment="1" applyProtection="1">
      <alignment horizontal="right"/>
    </xf>
    <xf numFmtId="0" fontId="19" fillId="0" borderId="0" xfId="3" applyFont="1" applyFill="1" applyAlignment="1" applyProtection="1">
      <alignment horizontal="left"/>
    </xf>
    <xf numFmtId="4" fontId="19" fillId="0" borderId="0" xfId="9" applyNumberFormat="1" applyFont="1"/>
    <xf numFmtId="4" fontId="19" fillId="0" borderId="0" xfId="3" applyNumberFormat="1" applyFont="1" applyFill="1" applyAlignment="1" applyProtection="1"/>
    <xf numFmtId="169" fontId="19" fillId="0" borderId="0" xfId="6" applyFont="1"/>
    <xf numFmtId="0" fontId="13" fillId="0" borderId="0" xfId="3" applyFont="1" applyFill="1" applyAlignment="1" applyProtection="1"/>
    <xf numFmtId="0" fontId="27" fillId="0" borderId="0" xfId="3" applyFont="1" applyFill="1" applyAlignment="1" applyProtection="1">
      <alignment horizontal="left"/>
    </xf>
    <xf numFmtId="0" fontId="24" fillId="0" borderId="0" xfId="9" applyFont="1" applyFill="1" applyAlignment="1">
      <alignment vertical="center"/>
    </xf>
    <xf numFmtId="0" fontId="25" fillId="0" borderId="0" xfId="9" applyFont="1" applyFill="1" applyAlignment="1">
      <alignment vertical="center"/>
    </xf>
    <xf numFmtId="0" fontId="19" fillId="0" borderId="0" xfId="9" applyFont="1" applyFill="1" applyAlignment="1">
      <alignment horizontal="left"/>
    </xf>
    <xf numFmtId="0" fontId="19" fillId="0" borderId="0" xfId="9" applyFont="1" applyFill="1"/>
    <xf numFmtId="0" fontId="19" fillId="0" borderId="0" xfId="9" applyFont="1" applyFill="1" applyAlignment="1">
      <alignment horizontal="center"/>
    </xf>
    <xf numFmtId="0" fontId="24" fillId="0" borderId="0" xfId="9" applyFont="1" applyFill="1" applyAlignment="1">
      <alignment horizontal="center" wrapText="1"/>
    </xf>
    <xf numFmtId="0" fontId="25" fillId="0" borderId="0" xfId="9" applyFont="1" applyFill="1" applyAlignment="1">
      <alignment horizontal="center" wrapText="1"/>
    </xf>
    <xf numFmtId="0" fontId="23" fillId="0" borderId="0" xfId="9" applyFont="1" applyFill="1" applyAlignment="1">
      <alignment vertical="center"/>
    </xf>
    <xf numFmtId="0" fontId="19" fillId="0" borderId="0" xfId="9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wrapText="1"/>
    </xf>
    <xf numFmtId="0" fontId="16" fillId="0" borderId="35" xfId="0" applyFont="1" applyFill="1" applyBorder="1" applyAlignment="1">
      <alignment horizontal="center" wrapText="1"/>
    </xf>
    <xf numFmtId="0" fontId="16" fillId="0" borderId="36" xfId="0" applyFont="1" applyFill="1" applyBorder="1" applyAlignment="1">
      <alignment horizontal="center" wrapText="1"/>
    </xf>
    <xf numFmtId="0" fontId="0" fillId="0" borderId="43" xfId="0" applyFont="1" applyFill="1" applyBorder="1" applyAlignment="1">
      <alignment wrapText="1"/>
    </xf>
    <xf numFmtId="0" fontId="0" fillId="0" borderId="0" xfId="3" applyFont="1" applyFill="1" applyBorder="1" applyAlignment="1" applyProtection="1"/>
    <xf numFmtId="0" fontId="16" fillId="0" borderId="124" xfId="3" applyFont="1" applyFill="1" applyBorder="1" applyAlignment="1" applyProtection="1">
      <alignment horizontal="center" wrapText="1"/>
    </xf>
    <xf numFmtId="0" fontId="16" fillId="0" borderId="125" xfId="3" applyFont="1" applyFill="1" applyBorder="1" applyAlignment="1" applyProtection="1">
      <alignment horizontal="center" wrapText="1"/>
    </xf>
    <xf numFmtId="0" fontId="16" fillId="0" borderId="70" xfId="3" applyFont="1" applyFill="1" applyBorder="1" applyAlignment="1" applyProtection="1">
      <alignment horizontal="center" wrapText="1"/>
    </xf>
    <xf numFmtId="1" fontId="23" fillId="0" borderId="74" xfId="0" applyNumberFormat="1" applyFont="1" applyBorder="1" applyAlignment="1" applyProtection="1">
      <alignment horizontal="right"/>
    </xf>
    <xf numFmtId="0" fontId="16" fillId="0" borderId="131" xfId="3" applyFont="1" applyFill="1" applyBorder="1" applyAlignment="1" applyProtection="1">
      <alignment horizontal="center" wrapText="1"/>
    </xf>
    <xf numFmtId="0" fontId="16" fillId="0" borderId="132" xfId="3" applyFont="1" applyFill="1" applyBorder="1" applyAlignment="1" applyProtection="1">
      <alignment horizontal="center" wrapText="1"/>
    </xf>
    <xf numFmtId="0" fontId="16" fillId="0" borderId="133" xfId="3" applyFont="1" applyFill="1" applyBorder="1" applyAlignment="1" applyProtection="1">
      <alignment horizontal="center" wrapText="1"/>
    </xf>
    <xf numFmtId="1" fontId="23" fillId="0" borderId="71" xfId="0" applyNumberFormat="1" applyFont="1" applyBorder="1" applyAlignment="1" applyProtection="1">
      <alignment horizontal="right"/>
    </xf>
    <xf numFmtId="1" fontId="23" fillId="0" borderId="72" xfId="0" applyNumberFormat="1" applyFont="1" applyBorder="1" applyAlignment="1" applyProtection="1">
      <alignment horizontal="right"/>
    </xf>
    <xf numFmtId="1" fontId="23" fillId="0" borderId="73" xfId="0" applyNumberFormat="1" applyFont="1" applyBorder="1" applyAlignment="1" applyProtection="1">
      <alignment horizontal="right"/>
    </xf>
    <xf numFmtId="1" fontId="23" fillId="0" borderId="75" xfId="0" applyNumberFormat="1" applyFont="1" applyBorder="1" applyAlignment="1" applyProtection="1">
      <alignment horizontal="right"/>
    </xf>
    <xf numFmtId="0" fontId="16" fillId="4" borderId="34" xfId="0" applyFont="1" applyFill="1" applyBorder="1" applyAlignment="1">
      <alignment wrapText="1"/>
    </xf>
    <xf numFmtId="0" fontId="16" fillId="0" borderId="51" xfId="0" applyFont="1" applyBorder="1" applyAlignment="1">
      <alignment horizontal="center" wrapText="1"/>
    </xf>
    <xf numFmtId="0" fontId="23" fillId="0" borderId="129" xfId="0" applyFont="1" applyBorder="1" applyAlignment="1" applyProtection="1">
      <alignment horizontal="right"/>
    </xf>
    <xf numFmtId="0" fontId="0" fillId="0" borderId="4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0" borderId="35" xfId="0" applyFont="1" applyBorder="1" applyAlignment="1">
      <alignment horizontal="center" wrapText="1"/>
    </xf>
    <xf numFmtId="0" fontId="0" fillId="2" borderId="0" xfId="0" applyFill="1"/>
    <xf numFmtId="0" fontId="24" fillId="0" borderId="4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0" borderId="19" xfId="0" applyFont="1" applyFill="1" applyBorder="1" applyAlignment="1">
      <alignment wrapText="1"/>
    </xf>
    <xf numFmtId="0" fontId="23" fillId="0" borderId="0" xfId="0" applyFont="1"/>
    <xf numFmtId="0" fontId="19" fillId="0" borderId="0" xfId="9" applyFont="1" applyAlignment="1">
      <alignment horizontal="left"/>
    </xf>
    <xf numFmtId="0" fontId="19" fillId="0" borderId="0" xfId="9" applyFont="1"/>
    <xf numFmtId="0" fontId="25" fillId="0" borderId="0" xfId="9" applyFont="1"/>
    <xf numFmtId="0" fontId="16" fillId="0" borderId="162" xfId="0" applyFont="1" applyBorder="1" applyAlignment="1">
      <alignment horizontal="center" wrapText="1"/>
    </xf>
    <xf numFmtId="0" fontId="0" fillId="0" borderId="0" xfId="0"/>
    <xf numFmtId="0" fontId="16" fillId="0" borderId="163" xfId="0" applyFont="1" applyBorder="1" applyAlignment="1">
      <alignment horizontal="center" wrapText="1"/>
    </xf>
    <xf numFmtId="0" fontId="16" fillId="0" borderId="164" xfId="0" applyFont="1" applyBorder="1" applyAlignment="1">
      <alignment horizontal="center" wrapText="1"/>
    </xf>
    <xf numFmtId="0" fontId="16" fillId="0" borderId="165" xfId="0" applyFont="1" applyBorder="1" applyAlignment="1">
      <alignment horizontal="center" wrapText="1"/>
    </xf>
    <xf numFmtId="0" fontId="16" fillId="0" borderId="53" xfId="0" applyFont="1" applyBorder="1" applyAlignment="1">
      <alignment horizontal="center" wrapText="1"/>
    </xf>
    <xf numFmtId="0" fontId="16" fillId="0" borderId="140" xfId="0" applyFont="1" applyBorder="1" applyAlignment="1">
      <alignment horizontal="center" wrapText="1"/>
    </xf>
    <xf numFmtId="0" fontId="16" fillId="0" borderId="128" xfId="0" applyFont="1" applyBorder="1" applyAlignment="1">
      <alignment horizontal="center" wrapText="1"/>
    </xf>
    <xf numFmtId="0" fontId="16" fillId="0" borderId="166" xfId="0" applyFont="1" applyBorder="1" applyAlignment="1">
      <alignment horizontal="center" wrapText="1"/>
    </xf>
    <xf numFmtId="3" fontId="0" fillId="0" borderId="16" xfId="0" applyNumberFormat="1" applyFill="1" applyBorder="1"/>
    <xf numFmtId="0" fontId="0" fillId="0" borderId="20" xfId="0" applyFill="1" applyBorder="1" applyAlignment="1">
      <alignment wrapText="1"/>
    </xf>
    <xf numFmtId="3" fontId="0" fillId="0" borderId="23" xfId="0" applyNumberFormat="1" applyFill="1" applyBorder="1"/>
    <xf numFmtId="3" fontId="0" fillId="0" borderId="64" xfId="0" applyNumberFormat="1" applyFont="1" applyBorder="1"/>
    <xf numFmtId="3" fontId="0" fillId="0" borderId="84" xfId="0" applyNumberFormat="1" applyFont="1" applyBorder="1"/>
    <xf numFmtId="3" fontId="0" fillId="0" borderId="85" xfId="0" applyNumberFormat="1" applyFont="1" applyBorder="1"/>
    <xf numFmtId="3" fontId="0" fillId="0" borderId="117" xfId="0" applyNumberFormat="1" applyFont="1" applyBorder="1"/>
    <xf numFmtId="3" fontId="0" fillId="0" borderId="168" xfId="0" applyNumberFormat="1" applyFont="1" applyBorder="1"/>
    <xf numFmtId="3" fontId="0" fillId="0" borderId="169" xfId="0" applyNumberFormat="1" applyFont="1" applyBorder="1"/>
    <xf numFmtId="3" fontId="0" fillId="0" borderId="170" xfId="0" applyNumberFormat="1" applyFont="1" applyBorder="1"/>
    <xf numFmtId="3" fontId="0" fillId="0" borderId="18" xfId="0" applyNumberFormat="1" applyFont="1" applyBorder="1"/>
    <xf numFmtId="3" fontId="0" fillId="0" borderId="22" xfId="0" applyNumberFormat="1" applyFont="1" applyBorder="1"/>
    <xf numFmtId="0" fontId="16" fillId="0" borderId="18" xfId="0" applyFont="1" applyBorder="1" applyAlignment="1">
      <alignment horizontal="center"/>
    </xf>
    <xf numFmtId="0" fontId="0" fillId="0" borderId="22" xfId="0" applyFont="1" applyBorder="1"/>
    <xf numFmtId="0" fontId="0" fillId="0" borderId="42" xfId="0" applyFont="1" applyBorder="1"/>
    <xf numFmtId="0" fontId="0" fillId="0" borderId="20" xfId="0" applyFont="1" applyBorder="1"/>
    <xf numFmtId="0" fontId="0" fillId="0" borderId="44" xfId="0" applyFont="1" applyBorder="1"/>
    <xf numFmtId="0" fontId="13" fillId="0" borderId="20" xfId="0" applyFont="1" applyBorder="1"/>
    <xf numFmtId="0" fontId="13" fillId="0" borderId="44" xfId="0" applyFont="1" applyBorder="1"/>
    <xf numFmtId="0" fontId="13" fillId="0" borderId="31" xfId="0" applyFont="1" applyBorder="1"/>
    <xf numFmtId="0" fontId="16" fillId="0" borderId="174" xfId="0" applyFont="1" applyBorder="1" applyAlignment="1">
      <alignment horizontal="center" wrapText="1"/>
    </xf>
    <xf numFmtId="0" fontId="0" fillId="0" borderId="175" xfId="0" applyFill="1" applyBorder="1" applyAlignment="1">
      <alignment wrapText="1"/>
    </xf>
    <xf numFmtId="0" fontId="0" fillId="0" borderId="80" xfId="0" applyFill="1" applyBorder="1" applyAlignment="1">
      <alignment wrapText="1"/>
    </xf>
    <xf numFmtId="0" fontId="0" fillId="0" borderId="102" xfId="0" applyFill="1" applyBorder="1" applyAlignment="1">
      <alignment wrapText="1"/>
    </xf>
    <xf numFmtId="0" fontId="16" fillId="0" borderId="148" xfId="0" applyFont="1" applyBorder="1"/>
    <xf numFmtId="0" fontId="0" fillId="0" borderId="176" xfId="0" applyFont="1" applyFill="1" applyBorder="1" applyAlignment="1">
      <alignment wrapText="1"/>
    </xf>
    <xf numFmtId="0" fontId="0" fillId="0" borderId="177" xfId="0" applyFont="1" applyFill="1" applyBorder="1" applyAlignment="1"/>
    <xf numFmtId="0" fontId="16" fillId="0" borderId="147" xfId="0" applyFont="1" applyBorder="1" applyAlignment="1">
      <alignment horizontal="center" wrapText="1"/>
    </xf>
    <xf numFmtId="0" fontId="16" fillId="0" borderId="148" xfId="0" applyFont="1" applyBorder="1" applyAlignment="1">
      <alignment horizontal="center" wrapText="1"/>
    </xf>
    <xf numFmtId="0" fontId="0" fillId="0" borderId="178" xfId="0" applyFill="1" applyBorder="1" applyAlignment="1">
      <alignment horizontal="center"/>
    </xf>
    <xf numFmtId="0" fontId="0" fillId="0" borderId="107" xfId="0" applyFill="1" applyBorder="1" applyAlignment="1">
      <alignment horizontal="center"/>
    </xf>
    <xf numFmtId="0" fontId="0" fillId="0" borderId="179" xfId="0" applyFill="1" applyBorder="1" applyAlignment="1">
      <alignment horizontal="center"/>
    </xf>
    <xf numFmtId="0" fontId="0" fillId="0" borderId="180" xfId="0" applyFont="1" applyBorder="1" applyAlignment="1">
      <alignment horizontal="center"/>
    </xf>
    <xf numFmtId="0" fontId="0" fillId="0" borderId="181" xfId="0" applyFont="1" applyBorder="1" applyAlignment="1">
      <alignment horizontal="center"/>
    </xf>
    <xf numFmtId="0" fontId="16" fillId="0" borderId="191" xfId="0" applyFont="1" applyBorder="1" applyAlignment="1">
      <alignment horizontal="center" wrapText="1"/>
    </xf>
    <xf numFmtId="0" fontId="0" fillId="0" borderId="18" xfId="0" applyFont="1" applyBorder="1"/>
    <xf numFmtId="0" fontId="0" fillId="0" borderId="19" xfId="0" applyFont="1" applyBorder="1"/>
    <xf numFmtId="0" fontId="0" fillId="0" borderId="55" xfId="0" applyFont="1" applyBorder="1"/>
    <xf numFmtId="0" fontId="0" fillId="0" borderId="40" xfId="0" applyFont="1" applyBorder="1"/>
    <xf numFmtId="0" fontId="0" fillId="0" borderId="58" xfId="0" applyFont="1" applyBorder="1"/>
    <xf numFmtId="0" fontId="0" fillId="0" borderId="31" xfId="0" applyFill="1" applyBorder="1" applyAlignment="1">
      <alignment wrapText="1"/>
    </xf>
    <xf numFmtId="0" fontId="0" fillId="0" borderId="43" xfId="0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3" fontId="0" fillId="0" borderId="40" xfId="0" applyNumberFormat="1" applyFont="1" applyBorder="1"/>
    <xf numFmtId="3" fontId="0" fillId="0" borderId="42" xfId="0" applyNumberFormat="1" applyFont="1" applyBorder="1"/>
    <xf numFmtId="3" fontId="0" fillId="0" borderId="43" xfId="0" applyNumberFormat="1" applyFont="1" applyBorder="1"/>
    <xf numFmtId="3" fontId="0" fillId="0" borderId="19" xfId="0" applyNumberFormat="1" applyFont="1" applyBorder="1"/>
    <xf numFmtId="3" fontId="0" fillId="0" borderId="29" xfId="0" applyNumberFormat="1" applyFont="1" applyBorder="1"/>
    <xf numFmtId="3" fontId="0" fillId="0" borderId="30" xfId="0" applyNumberFormat="1" applyFont="1" applyBorder="1"/>
    <xf numFmtId="3" fontId="0" fillId="0" borderId="33" xfId="0" applyNumberFormat="1" applyFont="1" applyBorder="1"/>
    <xf numFmtId="168" fontId="16" fillId="0" borderId="46" xfId="0" applyNumberFormat="1" applyFont="1" applyBorder="1" applyAlignment="1">
      <alignment horizontal="center" wrapText="1"/>
    </xf>
    <xf numFmtId="0" fontId="16" fillId="0" borderId="189" xfId="0" applyFont="1" applyBorder="1" applyAlignment="1">
      <alignment horizontal="center" wrapText="1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14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31" xfId="0" applyFont="1" applyFill="1" applyBorder="1" applyAlignment="1">
      <alignment wrapText="1"/>
    </xf>
    <xf numFmtId="168" fontId="16" fillId="0" borderId="191" xfId="0" applyNumberFormat="1" applyFont="1" applyBorder="1" applyAlignment="1">
      <alignment horizontal="center" wrapText="1"/>
    </xf>
    <xf numFmtId="165" fontId="0" fillId="0" borderId="18" xfId="0" applyNumberFormat="1" applyFont="1" applyBorder="1" applyAlignment="1"/>
    <xf numFmtId="165" fontId="0" fillId="0" borderId="22" xfId="0" applyNumberFormat="1" applyFont="1" applyBorder="1" applyAlignment="1"/>
    <xf numFmtId="165" fontId="0" fillId="0" borderId="20" xfId="0" applyNumberFormat="1" applyFont="1" applyBorder="1" applyAlignment="1"/>
    <xf numFmtId="165" fontId="0" fillId="0" borderId="40" xfId="0" applyNumberFormat="1" applyFont="1" applyBorder="1" applyAlignment="1"/>
    <xf numFmtId="165" fontId="0" fillId="0" borderId="42" xfId="0" applyNumberFormat="1" applyFont="1" applyBorder="1" applyAlignment="1"/>
    <xf numFmtId="165" fontId="0" fillId="0" borderId="44" xfId="0" applyNumberFormat="1" applyFont="1" applyBorder="1" applyAlignment="1"/>
    <xf numFmtId="165" fontId="0" fillId="0" borderId="29" xfId="0" applyNumberFormat="1" applyFont="1" applyBorder="1" applyAlignment="1"/>
    <xf numFmtId="165" fontId="0" fillId="0" borderId="30" xfId="0" applyNumberFormat="1" applyFont="1" applyBorder="1" applyAlignment="1"/>
    <xf numFmtId="165" fontId="0" fillId="0" borderId="31" xfId="0" applyNumberFormat="1" applyFont="1" applyBorder="1" applyAlignment="1"/>
    <xf numFmtId="0" fontId="16" fillId="0" borderId="67" xfId="0" applyFont="1" applyFill="1" applyBorder="1" applyAlignment="1">
      <alignment horizontal="center" wrapText="1"/>
    </xf>
    <xf numFmtId="0" fontId="16" fillId="0" borderId="0" xfId="0" applyFont="1" applyAlignment="1"/>
    <xf numFmtId="0" fontId="25" fillId="0" borderId="0" xfId="0" applyFont="1" applyFill="1"/>
    <xf numFmtId="0" fontId="13" fillId="0" borderId="40" xfId="0" applyFont="1" applyBorder="1"/>
    <xf numFmtId="0" fontId="13" fillId="0" borderId="29" xfId="0" applyFont="1" applyBorder="1"/>
    <xf numFmtId="0" fontId="16" fillId="0" borderId="0" xfId="0" applyFont="1" applyFill="1" applyAlignment="1">
      <alignment horizontal="left" vertical="center"/>
    </xf>
    <xf numFmtId="0" fontId="16" fillId="0" borderId="51" xfId="0" applyFont="1" applyFill="1" applyBorder="1" applyAlignment="1">
      <alignment horizontal="center" wrapText="1"/>
    </xf>
    <xf numFmtId="0" fontId="16" fillId="0" borderId="32" xfId="0" applyFont="1" applyFill="1" applyBorder="1" applyAlignment="1">
      <alignment horizontal="center" wrapText="1"/>
    </xf>
    <xf numFmtId="0" fontId="16" fillId="0" borderId="52" xfId="0" applyFont="1" applyFill="1" applyBorder="1" applyAlignment="1">
      <alignment horizontal="center" wrapText="1"/>
    </xf>
    <xf numFmtId="0" fontId="16" fillId="0" borderId="24" xfId="0" applyFont="1" applyFill="1" applyBorder="1" applyAlignment="1">
      <alignment horizontal="center"/>
    </xf>
    <xf numFmtId="0" fontId="0" fillId="0" borderId="18" xfId="0" applyFont="1" applyFill="1" applyBorder="1"/>
    <xf numFmtId="0" fontId="0" fillId="0" borderId="20" xfId="0" applyFont="1" applyFill="1" applyBorder="1"/>
    <xf numFmtId="0" fontId="0" fillId="0" borderId="19" xfId="0" applyFont="1" applyFill="1" applyBorder="1"/>
    <xf numFmtId="0" fontId="0" fillId="0" borderId="49" xfId="0" applyFont="1" applyFill="1" applyBorder="1"/>
    <xf numFmtId="0" fontId="0" fillId="0" borderId="40" xfId="0" applyFont="1" applyFill="1" applyBorder="1"/>
    <xf numFmtId="0" fontId="0" fillId="0" borderId="44" xfId="0" applyFont="1" applyFill="1" applyBorder="1"/>
    <xf numFmtId="0" fontId="0" fillId="0" borderId="43" xfId="0" applyFont="1" applyFill="1" applyBorder="1"/>
    <xf numFmtId="0" fontId="0" fillId="0" borderId="50" xfId="0" applyFont="1" applyFill="1" applyBorder="1"/>
    <xf numFmtId="0" fontId="16" fillId="0" borderId="18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0" fillId="0" borderId="29" xfId="0" applyFont="1" applyFill="1" applyBorder="1"/>
    <xf numFmtId="0" fontId="0" fillId="0" borderId="33" xfId="0" applyFont="1" applyFill="1" applyBorder="1"/>
    <xf numFmtId="0" fontId="16" fillId="0" borderId="46" xfId="0" applyFont="1" applyFill="1" applyBorder="1" applyAlignment="1">
      <alignment horizontal="center" wrapText="1"/>
    </xf>
    <xf numFmtId="0" fontId="36" fillId="0" borderId="0" xfId="0" applyFont="1" applyFill="1"/>
    <xf numFmtId="0" fontId="0" fillId="0" borderId="22" xfId="0" applyFont="1" applyFill="1" applyBorder="1"/>
    <xf numFmtId="0" fontId="16" fillId="0" borderId="25" xfId="0" applyFont="1" applyFill="1" applyBorder="1" applyAlignment="1">
      <alignment horizontal="center" wrapText="1"/>
    </xf>
    <xf numFmtId="0" fontId="16" fillId="0" borderId="28" xfId="0" applyFont="1" applyFill="1" applyBorder="1" applyAlignment="1">
      <alignment horizontal="center" wrapText="1"/>
    </xf>
    <xf numFmtId="0" fontId="16" fillId="0" borderId="27" xfId="0" applyFont="1" applyFill="1" applyBorder="1" applyAlignment="1">
      <alignment horizontal="center" wrapText="1"/>
    </xf>
    <xf numFmtId="0" fontId="16" fillId="0" borderId="61" xfId="0" applyFont="1" applyFill="1" applyBorder="1"/>
    <xf numFmtId="0" fontId="0" fillId="0" borderId="0" xfId="0"/>
    <xf numFmtId="0" fontId="0" fillId="0" borderId="102" xfId="0" applyFont="1" applyFill="1" applyBorder="1" applyAlignment="1">
      <alignment wrapText="1"/>
    </xf>
    <xf numFmtId="3" fontId="0" fillId="0" borderId="24" xfId="0" applyNumberFormat="1" applyFont="1" applyBorder="1"/>
    <xf numFmtId="3" fontId="0" fillId="0" borderId="13" xfId="0" applyNumberFormat="1" applyFont="1" applyBorder="1"/>
    <xf numFmtId="0" fontId="0" fillId="0" borderId="0" xfId="0" applyFont="1" applyAlignment="1">
      <alignment horizontal="left" vertical="center"/>
    </xf>
    <xf numFmtId="0" fontId="13" fillId="0" borderId="75" xfId="0" applyFont="1" applyBorder="1"/>
    <xf numFmtId="0" fontId="13" fillId="0" borderId="78" xfId="0" applyFont="1" applyBorder="1"/>
    <xf numFmtId="0" fontId="0" fillId="0" borderId="24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24" xfId="0" applyFont="1" applyFill="1" applyBorder="1"/>
    <xf numFmtId="0" fontId="0" fillId="0" borderId="14" xfId="0" applyFont="1" applyFill="1" applyBorder="1"/>
    <xf numFmtId="0" fontId="0" fillId="0" borderId="11" xfId="0" applyFont="1" applyFill="1" applyBorder="1"/>
    <xf numFmtId="0" fontId="0" fillId="0" borderId="61" xfId="0" applyFont="1" applyFill="1" applyBorder="1"/>
    <xf numFmtId="0" fontId="16" fillId="0" borderId="24" xfId="0" applyFont="1" applyBorder="1" applyAlignment="1">
      <alignment horizontal="center"/>
    </xf>
    <xf numFmtId="3" fontId="0" fillId="0" borderId="14" xfId="0" applyNumberFormat="1" applyFont="1" applyBorder="1"/>
    <xf numFmtId="3" fontId="0" fillId="0" borderId="17" xfId="0" applyNumberFormat="1" applyFont="1" applyBorder="1"/>
    <xf numFmtId="0" fontId="23" fillId="0" borderId="14" xfId="3" applyFont="1" applyFill="1" applyBorder="1" applyAlignment="1" applyProtection="1">
      <alignment vertical="center"/>
    </xf>
    <xf numFmtId="0" fontId="16" fillId="0" borderId="111" xfId="0" applyFont="1" applyBorder="1" applyAlignment="1">
      <alignment horizontal="center"/>
    </xf>
    <xf numFmtId="9" fontId="13" fillId="0" borderId="171" xfId="2" applyNumberFormat="1" applyFont="1" applyBorder="1"/>
    <xf numFmtId="0" fontId="16" fillId="0" borderId="112" xfId="0" applyFont="1" applyBorder="1" applyAlignment="1">
      <alignment horizontal="center"/>
    </xf>
    <xf numFmtId="0" fontId="23" fillId="0" borderId="108" xfId="3" applyFont="1" applyFill="1" applyBorder="1" applyAlignment="1" applyProtection="1">
      <alignment vertical="center"/>
    </xf>
    <xf numFmtId="3" fontId="0" fillId="0" borderId="204" xfId="0" applyNumberFormat="1" applyFont="1" applyBorder="1"/>
    <xf numFmtId="3" fontId="0" fillId="0" borderId="113" xfId="0" applyNumberFormat="1" applyFont="1" applyBorder="1"/>
    <xf numFmtId="3" fontId="0" fillId="0" borderId="108" xfId="0" applyNumberFormat="1" applyFont="1" applyBorder="1"/>
    <xf numFmtId="9" fontId="13" fillId="0" borderId="213" xfId="2" applyNumberFormat="1" applyFont="1" applyBorder="1"/>
    <xf numFmtId="3" fontId="0" fillId="0" borderId="55" xfId="0" applyNumberFormat="1" applyFont="1" applyBorder="1"/>
    <xf numFmtId="3" fontId="0" fillId="0" borderId="212" xfId="0" applyNumberFormat="1" applyFont="1" applyBorder="1"/>
    <xf numFmtId="3" fontId="0" fillId="0" borderId="58" xfId="0" applyNumberFormat="1" applyFont="1" applyBorder="1"/>
    <xf numFmtId="0" fontId="0" fillId="0" borderId="13" xfId="0" applyFont="1" applyBorder="1"/>
    <xf numFmtId="165" fontId="0" fillId="0" borderId="24" xfId="0" applyNumberFormat="1" applyFont="1" applyBorder="1" applyAlignment="1"/>
    <xf numFmtId="165" fontId="0" fillId="0" borderId="13" xfId="0" applyNumberFormat="1" applyFont="1" applyBorder="1" applyAlignment="1"/>
    <xf numFmtId="165" fontId="0" fillId="0" borderId="11" xfId="0" applyNumberFormat="1" applyFont="1" applyBorder="1" applyAlignment="1"/>
    <xf numFmtId="0" fontId="0" fillId="0" borderId="11" xfId="0" applyFont="1" applyFill="1" applyBorder="1" applyAlignment="1">
      <alignment wrapText="1"/>
    </xf>
    <xf numFmtId="165" fontId="0" fillId="0" borderId="80" xfId="0" applyNumberFormat="1" applyFont="1" applyBorder="1" applyAlignment="1"/>
    <xf numFmtId="0" fontId="0" fillId="0" borderId="108" xfId="0" applyFont="1" applyFill="1" applyBorder="1" applyAlignment="1">
      <alignment wrapText="1"/>
    </xf>
    <xf numFmtId="165" fontId="0" fillId="0" borderId="204" xfId="0" applyNumberFormat="1" applyFont="1" applyBorder="1" applyAlignment="1"/>
    <xf numFmtId="165" fontId="0" fillId="0" borderId="113" xfId="0" applyNumberFormat="1" applyFont="1" applyBorder="1" applyAlignment="1"/>
    <xf numFmtId="165" fontId="0" fillId="0" borderId="214" xfId="0" applyNumberFormat="1" applyFont="1" applyBorder="1" applyAlignment="1"/>
    <xf numFmtId="165" fontId="0" fillId="0" borderId="77" xfId="0" applyNumberFormat="1" applyFont="1" applyBorder="1" applyAlignment="1"/>
    <xf numFmtId="165" fontId="0" fillId="0" borderId="78" xfId="0" applyNumberFormat="1" applyFont="1" applyBorder="1" applyAlignment="1"/>
    <xf numFmtId="169" fontId="13" fillId="0" borderId="0" xfId="2" applyFont="1"/>
    <xf numFmtId="0" fontId="0" fillId="0" borderId="71" xfId="0" applyFont="1" applyBorder="1" applyAlignment="1">
      <alignment horizontal="center"/>
    </xf>
    <xf numFmtId="1" fontId="0" fillId="0" borderId="77" xfId="0" applyNumberFormat="1" applyFont="1" applyBorder="1"/>
    <xf numFmtId="0" fontId="0" fillId="0" borderId="0" xfId="0"/>
    <xf numFmtId="1" fontId="23" fillId="0" borderId="0" xfId="3" applyNumberFormat="1" applyFont="1" applyFill="1" applyBorder="1" applyAlignment="1" applyProtection="1">
      <alignment vertical="center"/>
    </xf>
    <xf numFmtId="0" fontId="13" fillId="0" borderId="11" xfId="0" applyFont="1" applyBorder="1"/>
    <xf numFmtId="0" fontId="16" fillId="0" borderId="161" xfId="0" applyFont="1" applyBorder="1" applyAlignment="1">
      <alignment horizontal="center" wrapText="1"/>
    </xf>
    <xf numFmtId="0" fontId="16" fillId="0" borderId="202" xfId="0" applyFont="1" applyBorder="1" applyAlignment="1">
      <alignment horizontal="center" wrapText="1"/>
    </xf>
    <xf numFmtId="0" fontId="16" fillId="0" borderId="131" xfId="0" applyFont="1" applyBorder="1" applyAlignment="1">
      <alignment horizontal="center" wrapText="1"/>
    </xf>
    <xf numFmtId="0" fontId="0" fillId="0" borderId="227" xfId="0" applyFill="1" applyBorder="1" applyAlignment="1">
      <alignment horizontal="center"/>
    </xf>
    <xf numFmtId="0" fontId="0" fillId="0" borderId="111" xfId="0" applyFill="1" applyBorder="1" applyAlignment="1">
      <alignment horizontal="center"/>
    </xf>
    <xf numFmtId="0" fontId="0" fillId="0" borderId="228" xfId="0" applyFill="1" applyBorder="1" applyAlignment="1">
      <alignment horizontal="center"/>
    </xf>
    <xf numFmtId="0" fontId="16" fillId="0" borderId="235" xfId="3" applyFont="1" applyFill="1" applyBorder="1" applyAlignment="1" applyProtection="1">
      <alignment horizontal="center" wrapText="1"/>
    </xf>
    <xf numFmtId="0" fontId="16" fillId="0" borderId="190" xfId="3" applyFont="1" applyFill="1" applyBorder="1" applyAlignment="1" applyProtection="1">
      <alignment horizontal="center" wrapText="1"/>
    </xf>
    <xf numFmtId="0" fontId="16" fillId="0" borderId="143" xfId="3" applyFont="1" applyFill="1" applyBorder="1" applyAlignment="1" applyProtection="1">
      <alignment horizontal="center" wrapText="1"/>
    </xf>
    <xf numFmtId="0" fontId="16" fillId="0" borderId="162" xfId="3" applyFont="1" applyFill="1" applyBorder="1" applyAlignment="1" applyProtection="1">
      <alignment horizontal="center" wrapText="1"/>
    </xf>
    <xf numFmtId="0" fontId="0" fillId="0" borderId="101" xfId="3" applyFont="1" applyFill="1" applyBorder="1" applyAlignment="1" applyProtection="1">
      <alignment horizontal="center"/>
    </xf>
    <xf numFmtId="0" fontId="0" fillId="0" borderId="111" xfId="3" applyFont="1" applyFill="1" applyBorder="1" applyAlignment="1" applyProtection="1">
      <alignment horizontal="center"/>
    </xf>
    <xf numFmtId="0" fontId="0" fillId="0" borderId="228" xfId="3" applyFont="1" applyFill="1" applyBorder="1" applyAlignment="1" applyProtection="1">
      <alignment horizontal="center"/>
    </xf>
    <xf numFmtId="0" fontId="16" fillId="0" borderId="161" xfId="0" applyFont="1" applyFill="1" applyBorder="1" applyAlignment="1">
      <alignment horizontal="left" vertical="center"/>
    </xf>
    <xf numFmtId="0" fontId="16" fillId="0" borderId="203" xfId="0" applyFont="1" applyFill="1" applyBorder="1" applyAlignment="1">
      <alignment horizontal="center" wrapText="1"/>
    </xf>
    <xf numFmtId="0" fontId="16" fillId="0" borderId="239" xfId="0" applyFont="1" applyFill="1" applyBorder="1" applyAlignment="1">
      <alignment horizontal="center" wrapText="1"/>
    </xf>
    <xf numFmtId="0" fontId="16" fillId="0" borderId="240" xfId="0" applyFont="1" applyFill="1" applyBorder="1" applyAlignment="1">
      <alignment horizontal="center" wrapText="1"/>
    </xf>
    <xf numFmtId="0" fontId="0" fillId="0" borderId="101" xfId="0" applyFill="1" applyBorder="1" applyAlignment="1">
      <alignment horizontal="center"/>
    </xf>
    <xf numFmtId="3" fontId="0" fillId="0" borderId="253" xfId="0" applyNumberFormat="1" applyFont="1" applyBorder="1"/>
    <xf numFmtId="3" fontId="0" fillId="0" borderId="254" xfId="0" applyNumberFormat="1" applyFont="1" applyBorder="1"/>
    <xf numFmtId="3" fontId="0" fillId="0" borderId="255" xfId="0" applyNumberFormat="1" applyFont="1" applyBorder="1"/>
    <xf numFmtId="0" fontId="0" fillId="0" borderId="68" xfId="0" applyFont="1" applyBorder="1"/>
    <xf numFmtId="0" fontId="0" fillId="0" borderId="77" xfId="0" applyFont="1" applyBorder="1"/>
    <xf numFmtId="0" fontId="0" fillId="0" borderId="225" xfId="0" applyFont="1" applyBorder="1" applyAlignment="1">
      <alignment horizontal="center"/>
    </xf>
    <xf numFmtId="0" fontId="0" fillId="0" borderId="155" xfId="0" applyFont="1" applyBorder="1"/>
    <xf numFmtId="0" fontId="0" fillId="0" borderId="73" xfId="0" applyFont="1" applyBorder="1"/>
    <xf numFmtId="0" fontId="16" fillId="0" borderId="74" xfId="0" applyFont="1" applyBorder="1" applyAlignment="1">
      <alignment horizontal="center"/>
    </xf>
    <xf numFmtId="0" fontId="16" fillId="0" borderId="76" xfId="0" applyFont="1" applyBorder="1" applyAlignment="1">
      <alignment horizontal="center"/>
    </xf>
    <xf numFmtId="0" fontId="0" fillId="0" borderId="71" xfId="0" applyFont="1" applyBorder="1"/>
    <xf numFmtId="0" fontId="0" fillId="0" borderId="74" xfId="0" applyFont="1" applyBorder="1"/>
    <xf numFmtId="0" fontId="0" fillId="0" borderId="76" xfId="0" applyFont="1" applyBorder="1"/>
    <xf numFmtId="0" fontId="0" fillId="0" borderId="31" xfId="0" applyFont="1" applyFill="1" applyBorder="1"/>
    <xf numFmtId="0" fontId="0" fillId="0" borderId="2" xfId="0" applyFont="1" applyFill="1" applyBorder="1"/>
    <xf numFmtId="0" fontId="0" fillId="0" borderId="11" xfId="0" applyFill="1" applyBorder="1" applyAlignment="1">
      <alignment wrapText="1"/>
    </xf>
    <xf numFmtId="0" fontId="16" fillId="0" borderId="111" xfId="0" applyFont="1" applyFill="1" applyBorder="1" applyAlignment="1">
      <alignment horizontal="center"/>
    </xf>
    <xf numFmtId="0" fontId="0" fillId="0" borderId="242" xfId="0" applyFont="1" applyFill="1" applyBorder="1"/>
    <xf numFmtId="0" fontId="16" fillId="0" borderId="103" xfId="0" applyFont="1" applyFill="1" applyBorder="1" applyAlignment="1">
      <alignment horizontal="center"/>
    </xf>
    <xf numFmtId="0" fontId="0" fillId="0" borderId="204" xfId="0" applyFont="1" applyFill="1" applyBorder="1"/>
    <xf numFmtId="0" fontId="0" fillId="0" borderId="108" xfId="0" applyFont="1" applyFill="1" applyBorder="1"/>
    <xf numFmtId="0" fontId="0" fillId="0" borderId="264" xfId="0" applyFont="1" applyFill="1" applyBorder="1"/>
    <xf numFmtId="0" fontId="0" fillId="0" borderId="265" xfId="0" applyFont="1" applyFill="1" applyBorder="1"/>
    <xf numFmtId="0" fontId="0" fillId="0" borderId="11" xfId="0" applyFont="1" applyBorder="1"/>
    <xf numFmtId="0" fontId="0" fillId="0" borderId="204" xfId="0" applyFont="1" applyBorder="1"/>
    <xf numFmtId="0" fontId="0" fillId="0" borderId="113" xfId="0" applyFont="1" applyBorder="1"/>
    <xf numFmtId="0" fontId="0" fillId="0" borderId="264" xfId="0" applyFont="1" applyBorder="1"/>
    <xf numFmtId="0" fontId="0" fillId="0" borderId="212" xfId="0" applyFont="1" applyBorder="1"/>
    <xf numFmtId="0" fontId="0" fillId="0" borderId="101" xfId="0" applyFont="1" applyBorder="1" applyAlignment="1">
      <alignment horizontal="center"/>
    </xf>
    <xf numFmtId="9" fontId="13" fillId="0" borderId="167" xfId="2" applyNumberFormat="1" applyFont="1" applyBorder="1"/>
    <xf numFmtId="0" fontId="0" fillId="0" borderId="14" xfId="0" applyFont="1" applyFill="1" applyBorder="1" applyAlignment="1"/>
    <xf numFmtId="165" fontId="0" fillId="0" borderId="102" xfId="0" applyNumberFormat="1" applyFont="1" applyBorder="1" applyAlignment="1"/>
    <xf numFmtId="0" fontId="13" fillId="0" borderId="239" xfId="3" applyFont="1" applyFill="1" applyBorder="1" applyAlignment="1" applyProtection="1">
      <alignment horizontal="center"/>
    </xf>
    <xf numFmtId="0" fontId="13" fillId="0" borderId="67" xfId="3" applyFont="1" applyFill="1" applyBorder="1" applyAlignment="1" applyProtection="1"/>
    <xf numFmtId="1" fontId="0" fillId="0" borderId="0" xfId="0" applyNumberFormat="1" applyFont="1"/>
    <xf numFmtId="0" fontId="0" fillId="0" borderId="270" xfId="0" applyFont="1" applyBorder="1" applyAlignment="1">
      <alignment horizontal="center"/>
    </xf>
    <xf numFmtId="0" fontId="0" fillId="0" borderId="208" xfId="0" applyFont="1" applyBorder="1" applyAlignment="1">
      <alignment horizontal="center"/>
    </xf>
    <xf numFmtId="0" fontId="0" fillId="0" borderId="271" xfId="0" applyFont="1" applyFill="1" applyBorder="1" applyAlignment="1">
      <alignment wrapText="1"/>
    </xf>
    <xf numFmtId="3" fontId="0" fillId="0" borderId="159" xfId="0" applyNumberFormat="1" applyFont="1" applyBorder="1"/>
    <xf numFmtId="3" fontId="0" fillId="0" borderId="272" xfId="0" applyNumberFormat="1" applyFont="1" applyBorder="1"/>
    <xf numFmtId="3" fontId="0" fillId="0" borderId="273" xfId="0" applyNumberFormat="1" applyFont="1" applyBorder="1"/>
    <xf numFmtId="3" fontId="0" fillId="0" borderId="274" xfId="0" applyNumberFormat="1" applyFont="1" applyBorder="1"/>
    <xf numFmtId="3" fontId="0" fillId="0" borderId="127" xfId="0" applyNumberFormat="1" applyFont="1" applyBorder="1"/>
    <xf numFmtId="0" fontId="0" fillId="0" borderId="116" xfId="0" applyFont="1" applyFill="1" applyBorder="1" applyAlignment="1">
      <alignment wrapText="1"/>
    </xf>
    <xf numFmtId="0" fontId="0" fillId="0" borderId="114" xfId="0" applyFont="1" applyFill="1" applyBorder="1" applyAlignment="1">
      <alignment wrapText="1"/>
    </xf>
    <xf numFmtId="0" fontId="23" fillId="0" borderId="115" xfId="3" applyFont="1" applyFill="1" applyBorder="1" applyAlignment="1" applyProtection="1">
      <alignment vertical="center" wrapText="1"/>
    </xf>
    <xf numFmtId="0" fontId="23" fillId="0" borderId="129" xfId="3" applyFont="1" applyFill="1" applyBorder="1" applyAlignment="1" applyProtection="1">
      <alignment vertical="center"/>
    </xf>
    <xf numFmtId="0" fontId="0" fillId="0" borderId="225" xfId="0" applyFont="1" applyBorder="1"/>
    <xf numFmtId="0" fontId="13" fillId="0" borderId="74" xfId="0" applyFont="1" applyBorder="1"/>
    <xf numFmtId="0" fontId="13" fillId="0" borderId="76" xfId="0" applyFont="1" applyBorder="1"/>
    <xf numFmtId="0" fontId="13" fillId="0" borderId="101" xfId="0" applyFont="1" applyBorder="1"/>
    <xf numFmtId="0" fontId="13" fillId="0" borderId="111" xfId="0" applyFont="1" applyBorder="1"/>
    <xf numFmtId="3" fontId="0" fillId="0" borderId="0" xfId="0" applyNumberFormat="1" applyFont="1" applyBorder="1"/>
    <xf numFmtId="0" fontId="16" fillId="0" borderId="116" xfId="0" applyFont="1" applyBorder="1" applyAlignment="1">
      <alignment horizontal="center" wrapText="1"/>
    </xf>
    <xf numFmtId="0" fontId="24" fillId="0" borderId="259" xfId="0" applyFont="1" applyBorder="1" applyAlignment="1">
      <alignment horizontal="center" wrapText="1"/>
    </xf>
    <xf numFmtId="0" fontId="24" fillId="0" borderId="114" xfId="3" applyFont="1" applyFill="1" applyBorder="1" applyAlignment="1" applyProtection="1">
      <alignment vertical="center" wrapText="1"/>
    </xf>
    <xf numFmtId="0" fontId="16" fillId="0" borderId="66" xfId="0" applyFont="1" applyBorder="1" applyAlignment="1">
      <alignment horizontal="center" wrapText="1"/>
    </xf>
    <xf numFmtId="0" fontId="16" fillId="0" borderId="73" xfId="0" applyFont="1" applyFill="1" applyBorder="1"/>
    <xf numFmtId="0" fontId="16" fillId="0" borderId="75" xfId="0" applyFont="1" applyFill="1" applyBorder="1"/>
    <xf numFmtId="0" fontId="0" fillId="0" borderId="129" xfId="0" applyFont="1" applyFill="1" applyBorder="1" applyAlignment="1">
      <alignment wrapText="1"/>
    </xf>
    <xf numFmtId="3" fontId="0" fillId="0" borderId="76" xfId="0" applyNumberFormat="1" applyFont="1" applyBorder="1"/>
    <xf numFmtId="3" fontId="0" fillId="0" borderId="78" xfId="0" applyNumberFormat="1" applyFont="1" applyBorder="1"/>
    <xf numFmtId="3" fontId="0" fillId="0" borderId="156" xfId="0" applyNumberFormat="1" applyFont="1" applyBorder="1"/>
    <xf numFmtId="9" fontId="13" fillId="0" borderId="130" xfId="2" applyNumberFormat="1" applyFont="1" applyBorder="1"/>
    <xf numFmtId="0" fontId="13" fillId="0" borderId="124" xfId="3" applyFont="1" applyFill="1" applyBorder="1" applyAlignment="1" applyProtection="1">
      <alignment horizontal="center"/>
    </xf>
    <xf numFmtId="0" fontId="13" fillId="0" borderId="298" xfId="3" applyFont="1" applyFill="1" applyBorder="1" applyAlignment="1" applyProtection="1"/>
    <xf numFmtId="1" fontId="13" fillId="0" borderId="299" xfId="3" applyNumberFormat="1" applyFont="1" applyFill="1" applyBorder="1" applyAlignment="1" applyProtection="1"/>
    <xf numFmtId="1" fontId="13" fillId="0" borderId="300" xfId="3" applyNumberFormat="1" applyFont="1" applyFill="1" applyBorder="1" applyAlignment="1" applyProtection="1"/>
    <xf numFmtId="1" fontId="0" fillId="0" borderId="129" xfId="0" applyNumberFormat="1" applyFont="1" applyBorder="1"/>
    <xf numFmtId="1" fontId="0" fillId="0" borderId="76" xfId="0" applyNumberFormat="1" applyFont="1" applyBorder="1"/>
    <xf numFmtId="0" fontId="16" fillId="0" borderId="76" xfId="3" applyFont="1" applyFill="1" applyBorder="1" applyAlignment="1" applyProtection="1">
      <alignment horizontal="center"/>
    </xf>
    <xf numFmtId="0" fontId="16" fillId="0" borderId="243" xfId="3" applyFont="1" applyFill="1" applyBorder="1" applyAlignment="1" applyProtection="1">
      <alignment horizontal="center"/>
    </xf>
    <xf numFmtId="0" fontId="13" fillId="0" borderId="245" xfId="3" applyFont="1" applyFill="1" applyBorder="1" applyAlignment="1" applyProtection="1">
      <alignment wrapText="1"/>
    </xf>
    <xf numFmtId="1" fontId="13" fillId="0" borderId="243" xfId="3" applyNumberFormat="1" applyFont="1" applyFill="1" applyBorder="1" applyAlignment="1" applyProtection="1"/>
    <xf numFmtId="1" fontId="13" fillId="0" borderId="244" xfId="3" applyNumberFormat="1" applyFont="1" applyFill="1" applyBorder="1" applyAlignment="1" applyProtection="1"/>
    <xf numFmtId="1" fontId="13" fillId="0" borderId="245" xfId="3" applyNumberFormat="1" applyFont="1" applyFill="1" applyBorder="1" applyAlignment="1" applyProtection="1"/>
    <xf numFmtId="1" fontId="13" fillId="0" borderId="252" xfId="3" applyNumberFormat="1" applyFont="1" applyFill="1" applyBorder="1" applyAlignment="1" applyProtection="1"/>
    <xf numFmtId="1" fontId="13" fillId="0" borderId="77" xfId="3" applyNumberFormat="1" applyFont="1" applyFill="1" applyBorder="1" applyAlignment="1" applyProtection="1"/>
    <xf numFmtId="0" fontId="16" fillId="0" borderId="148" xfId="0" applyFont="1" applyBorder="1" applyAlignment="1">
      <alignment horizontal="center"/>
    </xf>
    <xf numFmtId="0" fontId="0" fillId="0" borderId="97" xfId="0" applyFont="1" applyBorder="1" applyAlignment="1">
      <alignment horizontal="center"/>
    </xf>
    <xf numFmtId="0" fontId="0" fillId="0" borderId="94" xfId="0" applyFont="1" applyFill="1" applyBorder="1" applyAlignment="1">
      <alignment wrapText="1"/>
    </xf>
    <xf numFmtId="0" fontId="0" fillId="0" borderId="97" xfId="0" applyFont="1" applyBorder="1"/>
    <xf numFmtId="0" fontId="0" fillId="0" borderId="98" xfId="0" applyFont="1" applyBorder="1"/>
    <xf numFmtId="0" fontId="16" fillId="0" borderId="81" xfId="0" applyFont="1" applyFill="1" applyBorder="1"/>
    <xf numFmtId="0" fontId="16" fillId="0" borderId="155" xfId="0" applyFont="1" applyFill="1" applyBorder="1"/>
    <xf numFmtId="0" fontId="0" fillId="0" borderId="101" xfId="0" applyFont="1" applyFill="1" applyBorder="1" applyAlignment="1">
      <alignment horizontal="center"/>
    </xf>
    <xf numFmtId="0" fontId="0" fillId="0" borderId="241" xfId="0" applyFont="1" applyFill="1" applyBorder="1"/>
    <xf numFmtId="0" fontId="0" fillId="0" borderId="68" xfId="0" applyFont="1" applyFill="1" applyBorder="1" applyAlignment="1">
      <alignment wrapText="1"/>
    </xf>
    <xf numFmtId="0" fontId="0" fillId="0" borderId="68" xfId="0" applyFont="1" applyFill="1" applyBorder="1"/>
    <xf numFmtId="0" fontId="16" fillId="0" borderId="71" xfId="0" applyFont="1" applyFill="1" applyBorder="1" applyAlignment="1">
      <alignment horizontal="center"/>
    </xf>
    <xf numFmtId="0" fontId="0" fillId="0" borderId="74" xfId="0" applyFont="1" applyFill="1" applyBorder="1" applyAlignment="1">
      <alignment horizontal="center"/>
    </xf>
    <xf numFmtId="0" fontId="0" fillId="0" borderId="75" xfId="0" applyFont="1" applyFill="1" applyBorder="1"/>
    <xf numFmtId="0" fontId="0" fillId="0" borderId="76" xfId="0" applyFont="1" applyFill="1" applyBorder="1" applyAlignment="1">
      <alignment horizontal="center"/>
    </xf>
    <xf numFmtId="0" fontId="0" fillId="0" borderId="77" xfId="0" applyFont="1" applyFill="1" applyBorder="1" applyAlignment="1">
      <alignment wrapText="1"/>
    </xf>
    <xf numFmtId="0" fontId="0" fillId="0" borderId="77" xfId="0" applyFont="1" applyFill="1" applyBorder="1"/>
    <xf numFmtId="0" fontId="0" fillId="0" borderId="78" xfId="0" applyFont="1" applyFill="1" applyBorder="1"/>
    <xf numFmtId="0" fontId="0" fillId="0" borderId="14" xfId="0" applyFont="1" applyBorder="1"/>
    <xf numFmtId="0" fontId="13" fillId="0" borderId="74" xfId="3" applyFont="1" applyFill="1" applyBorder="1" applyAlignment="1" applyProtection="1">
      <alignment horizontal="center"/>
    </xf>
    <xf numFmtId="0" fontId="13" fillId="0" borderId="77" xfId="3" applyFont="1" applyFill="1" applyBorder="1" applyAlignment="1" applyProtection="1"/>
    <xf numFmtId="1" fontId="13" fillId="0" borderId="78" xfId="3" applyNumberFormat="1" applyFont="1" applyFill="1" applyBorder="1" applyAlignment="1" applyProtection="1"/>
    <xf numFmtId="0" fontId="23" fillId="0" borderId="94" xfId="3" applyFont="1" applyFill="1" applyBorder="1" applyAlignment="1" applyProtection="1">
      <alignment vertical="center" wrapText="1"/>
    </xf>
    <xf numFmtId="0" fontId="0" fillId="0" borderId="51" xfId="0" applyFont="1" applyFill="1" applyBorder="1" applyAlignment="1">
      <alignment horizontal="center"/>
    </xf>
    <xf numFmtId="0" fontId="0" fillId="0" borderId="32" xfId="0" applyFont="1" applyFill="1" applyBorder="1" applyAlignment="1">
      <alignment wrapText="1"/>
    </xf>
    <xf numFmtId="1" fontId="0" fillId="0" borderId="51" xfId="0" applyNumberFormat="1" applyFont="1" applyFill="1" applyBorder="1"/>
    <xf numFmtId="1" fontId="0" fillId="0" borderId="5" xfId="0" applyNumberFormat="1" applyFont="1" applyFill="1" applyBorder="1"/>
    <xf numFmtId="1" fontId="0" fillId="0" borderId="53" xfId="0" applyNumberFormat="1" applyFont="1" applyFill="1" applyBorder="1"/>
    <xf numFmtId="1" fontId="0" fillId="0" borderId="68" xfId="0" applyNumberFormat="1" applyFont="1" applyFill="1" applyBorder="1"/>
    <xf numFmtId="1" fontId="0" fillId="0" borderId="75" xfId="0" applyNumberFormat="1" applyFont="1" applyFill="1" applyBorder="1"/>
    <xf numFmtId="0" fontId="16" fillId="0" borderId="76" xfId="0" applyFont="1" applyFill="1" applyBorder="1" applyAlignment="1">
      <alignment horizontal="center"/>
    </xf>
    <xf numFmtId="1" fontId="0" fillId="0" borderId="77" xfId="0" applyNumberFormat="1" applyFont="1" applyFill="1" applyBorder="1"/>
    <xf numFmtId="1" fontId="0" fillId="0" borderId="78" xfId="0" applyNumberFormat="1" applyFont="1" applyFill="1" applyBorder="1"/>
    <xf numFmtId="1" fontId="13" fillId="0" borderId="75" xfId="3" applyNumberFormat="1" applyFont="1" applyFill="1" applyBorder="1" applyAlignment="1" applyProtection="1"/>
    <xf numFmtId="1" fontId="0" fillId="0" borderId="97" xfId="0" applyNumberFormat="1" applyFont="1" applyBorder="1"/>
    <xf numFmtId="1" fontId="0" fillId="0" borderId="94" xfId="0" applyNumberFormat="1" applyFont="1" applyBorder="1"/>
    <xf numFmtId="0" fontId="0" fillId="0" borderId="0" xfId="0" applyFont="1" applyAlignment="1"/>
    <xf numFmtId="0" fontId="16" fillId="9" borderId="0" xfId="0" applyFont="1" applyFill="1" applyAlignment="1"/>
    <xf numFmtId="0" fontId="0" fillId="9" borderId="0" xfId="0" applyFill="1"/>
    <xf numFmtId="0" fontId="16" fillId="0" borderId="81" xfId="0" applyFont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3" fontId="0" fillId="0" borderId="71" xfId="0" applyNumberFormat="1" applyFont="1" applyBorder="1"/>
    <xf numFmtId="3" fontId="0" fillId="0" borderId="72" xfId="0" applyNumberFormat="1" applyFont="1" applyBorder="1"/>
    <xf numFmtId="3" fontId="0" fillId="0" borderId="73" xfId="0" applyNumberFormat="1" applyFont="1" applyBorder="1"/>
    <xf numFmtId="3" fontId="0" fillId="0" borderId="74" xfId="0" applyNumberFormat="1" applyFont="1" applyBorder="1"/>
    <xf numFmtId="3" fontId="0" fillId="0" borderId="68" xfId="0" applyNumberFormat="1" applyFont="1" applyBorder="1"/>
    <xf numFmtId="3" fontId="0" fillId="0" borderId="75" xfId="0" applyNumberFormat="1" applyFont="1" applyBorder="1"/>
    <xf numFmtId="3" fontId="16" fillId="0" borderId="51" xfId="0" applyNumberFormat="1" applyFont="1" applyBorder="1"/>
    <xf numFmtId="3" fontId="16" fillId="0" borderId="7" xfId="0" applyNumberFormat="1" applyFont="1" applyBorder="1"/>
    <xf numFmtId="3" fontId="16" fillId="0" borderId="6" xfId="0" applyNumberFormat="1" applyFont="1" applyBorder="1"/>
    <xf numFmtId="3" fontId="0" fillId="0" borderId="21" xfId="0" applyNumberFormat="1" applyFont="1" applyBorder="1"/>
    <xf numFmtId="3" fontId="0" fillId="0" borderId="49" xfId="0" applyNumberFormat="1" applyFont="1" applyBorder="1"/>
    <xf numFmtId="3" fontId="0" fillId="0" borderId="41" xfId="0" applyNumberFormat="1" applyFont="1" applyBorder="1"/>
    <xf numFmtId="3" fontId="0" fillId="0" borderId="50" xfId="0" applyNumberFormat="1" applyFont="1" applyBorder="1"/>
    <xf numFmtId="0" fontId="16" fillId="0" borderId="60" xfId="0" applyFont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6" fillId="0" borderId="261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165" fontId="0" fillId="0" borderId="15" xfId="0" applyNumberFormat="1" applyBorder="1" applyAlignment="1"/>
    <xf numFmtId="165" fontId="0" fillId="0" borderId="55" xfId="0" applyNumberFormat="1" applyBorder="1" applyAlignment="1"/>
    <xf numFmtId="0" fontId="16" fillId="2" borderId="0" xfId="0" applyFont="1" applyFill="1" applyAlignment="1">
      <alignment horizontal="left" wrapText="1"/>
    </xf>
    <xf numFmtId="0" fontId="16" fillId="2" borderId="34" xfId="0" applyFont="1" applyFill="1" applyBorder="1" applyAlignment="1">
      <alignment horizontal="left" vertical="center"/>
    </xf>
    <xf numFmtId="0" fontId="16" fillId="2" borderId="65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6" fillId="2" borderId="32" xfId="0" applyFont="1" applyFill="1" applyBorder="1" applyAlignment="1">
      <alignment horizontal="center" wrapText="1"/>
    </xf>
    <xf numFmtId="0" fontId="16" fillId="2" borderId="204" xfId="0" applyFont="1" applyFill="1" applyBorder="1" applyAlignment="1">
      <alignment horizontal="center" wrapText="1"/>
    </xf>
    <xf numFmtId="0" fontId="16" fillId="2" borderId="113" xfId="0" applyFont="1" applyFill="1" applyBorder="1" applyAlignment="1">
      <alignment horizontal="center" wrapText="1"/>
    </xf>
    <xf numFmtId="0" fontId="16" fillId="2" borderId="108" xfId="0" applyFont="1" applyFill="1" applyBorder="1" applyAlignment="1">
      <alignment horizontal="center" wrapText="1"/>
    </xf>
    <xf numFmtId="0" fontId="16" fillId="2" borderId="264" xfId="0" applyFont="1" applyFill="1" applyBorder="1" applyAlignment="1">
      <alignment horizontal="center" wrapText="1"/>
    </xf>
    <xf numFmtId="0" fontId="34" fillId="0" borderId="0" xfId="0" applyFont="1" applyAlignment="1">
      <alignment horizontal="left"/>
    </xf>
    <xf numFmtId="174" fontId="13" fillId="0" borderId="0" xfId="2" applyNumberFormat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wrapText="1"/>
    </xf>
    <xf numFmtId="0" fontId="16" fillId="2" borderId="9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wrapText="1"/>
    </xf>
    <xf numFmtId="1" fontId="0" fillId="2" borderId="18" xfId="0" applyNumberFormat="1" applyFont="1" applyFill="1" applyBorder="1"/>
    <xf numFmtId="1" fontId="0" fillId="2" borderId="22" xfId="0" applyNumberFormat="1" applyFont="1" applyFill="1" applyBorder="1"/>
    <xf numFmtId="1" fontId="0" fillId="2" borderId="19" xfId="0" applyNumberFormat="1" applyFont="1" applyFill="1" applyBorder="1"/>
    <xf numFmtId="1" fontId="0" fillId="2" borderId="20" xfId="0" applyNumberFormat="1" applyFont="1" applyFill="1" applyBorder="1"/>
    <xf numFmtId="0" fontId="16" fillId="2" borderId="40" xfId="0" applyFont="1" applyFill="1" applyBorder="1" applyAlignment="1">
      <alignment horizontal="center"/>
    </xf>
    <xf numFmtId="0" fontId="0" fillId="2" borderId="43" xfId="0" applyFont="1" applyFill="1" applyBorder="1" applyAlignment="1">
      <alignment wrapText="1"/>
    </xf>
    <xf numFmtId="1" fontId="0" fillId="2" borderId="40" xfId="0" applyNumberFormat="1" applyFont="1" applyFill="1" applyBorder="1"/>
    <xf numFmtId="1" fontId="0" fillId="2" borderId="42" xfId="0" applyNumberFormat="1" applyFont="1" applyFill="1" applyBorder="1"/>
    <xf numFmtId="1" fontId="0" fillId="2" borderId="43" xfId="0" applyNumberFormat="1" applyFont="1" applyFill="1" applyBorder="1"/>
    <xf numFmtId="1" fontId="0" fillId="2" borderId="44" xfId="0" applyNumberFormat="1" applyFont="1" applyFill="1" applyBorder="1"/>
    <xf numFmtId="0" fontId="0" fillId="2" borderId="0" xfId="0" applyFill="1" applyAlignment="1">
      <alignment horizontal="center"/>
    </xf>
    <xf numFmtId="1" fontId="0" fillId="0" borderId="22" xfId="0" applyNumberFormat="1" applyFont="1" applyBorder="1"/>
    <xf numFmtId="1" fontId="0" fillId="0" borderId="19" xfId="0" applyNumberFormat="1" applyFont="1" applyBorder="1"/>
    <xf numFmtId="1" fontId="0" fillId="0" borderId="20" xfId="0" applyNumberFormat="1" applyFont="1" applyBorder="1"/>
    <xf numFmtId="174" fontId="16" fillId="0" borderId="0" xfId="0" applyNumberFormat="1" applyFont="1" applyAlignment="1">
      <alignment horizontal="center"/>
    </xf>
    <xf numFmtId="1" fontId="0" fillId="0" borderId="42" xfId="0" applyNumberFormat="1" applyFont="1" applyBorder="1"/>
    <xf numFmtId="1" fontId="0" fillId="0" borderId="43" xfId="0" applyNumberFormat="1" applyFont="1" applyBorder="1"/>
    <xf numFmtId="1" fontId="0" fillId="0" borderId="44" xfId="0" applyNumberFormat="1" applyFont="1" applyBorder="1" applyAlignment="1">
      <alignment horizontal="center"/>
    </xf>
    <xf numFmtId="0" fontId="16" fillId="2" borderId="10" xfId="0" applyFont="1" applyFill="1" applyBorder="1" applyAlignment="1">
      <alignment wrapText="1"/>
    </xf>
    <xf numFmtId="174" fontId="16" fillId="0" borderId="0" xfId="2" applyNumberFormat="1" applyFont="1" applyAlignment="1">
      <alignment horizontal="center"/>
    </xf>
    <xf numFmtId="166" fontId="16" fillId="0" borderId="0" xfId="2" applyNumberFormat="1" applyFont="1"/>
    <xf numFmtId="0" fontId="16" fillId="0" borderId="0" xfId="0" applyFont="1" applyFill="1" applyAlignment="1"/>
    <xf numFmtId="0" fontId="16" fillId="0" borderId="1" xfId="0" applyFont="1" applyFill="1" applyBorder="1" applyAlignment="1">
      <alignment horizontal="left" vertical="center"/>
    </xf>
    <xf numFmtId="0" fontId="16" fillId="0" borderId="279" xfId="0" applyFont="1" applyFill="1" applyBorder="1" applyAlignment="1">
      <alignment horizontal="center" wrapText="1"/>
    </xf>
    <xf numFmtId="0" fontId="16" fillId="0" borderId="29" xfId="0" applyFont="1" applyFill="1" applyBorder="1" applyAlignment="1">
      <alignment horizontal="center" wrapText="1"/>
    </xf>
    <xf numFmtId="0" fontId="16" fillId="0" borderId="33" xfId="0" applyFont="1" applyFill="1" applyBorder="1" applyAlignment="1">
      <alignment horizontal="center" wrapText="1"/>
    </xf>
    <xf numFmtId="0" fontId="16" fillId="0" borderId="34" xfId="0" applyFont="1" applyFill="1" applyBorder="1" applyAlignment="1">
      <alignment horizontal="center" wrapText="1"/>
    </xf>
    <xf numFmtId="0" fontId="16" fillId="0" borderId="59" xfId="0" applyFont="1" applyFill="1" applyBorder="1" applyAlignment="1">
      <alignment horizontal="center" wrapText="1"/>
    </xf>
    <xf numFmtId="0" fontId="16" fillId="0" borderId="66" xfId="0" applyFont="1" applyFill="1" applyBorder="1" applyAlignment="1">
      <alignment horizontal="center" wrapText="1"/>
    </xf>
    <xf numFmtId="0" fontId="34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0" fillId="0" borderId="75" xfId="0" applyFont="1" applyBorder="1"/>
    <xf numFmtId="0" fontId="0" fillId="0" borderId="78" xfId="0" applyFont="1" applyBorder="1"/>
    <xf numFmtId="0" fontId="16" fillId="0" borderId="27" xfId="0" applyFont="1" applyBorder="1" applyAlignment="1">
      <alignment horizontal="center" wrapText="1"/>
    </xf>
    <xf numFmtId="0" fontId="0" fillId="0" borderId="73" xfId="0" applyFont="1" applyBorder="1" applyAlignment="1"/>
    <xf numFmtId="0" fontId="0" fillId="0" borderId="75" xfId="0" applyFont="1" applyBorder="1" applyAlignment="1"/>
    <xf numFmtId="0" fontId="0" fillId="0" borderId="78" xfId="0" applyFont="1" applyBorder="1" applyAlignment="1"/>
    <xf numFmtId="0" fontId="40" fillId="0" borderId="0" xfId="0" applyFont="1" applyBorder="1" applyAlignment="1" applyProtection="1">
      <alignment horizontal="right"/>
    </xf>
    <xf numFmtId="0" fontId="23" fillId="0" borderId="208" xfId="0" applyFont="1" applyBorder="1" applyAlignment="1" applyProtection="1">
      <alignment horizontal="right"/>
    </xf>
    <xf numFmtId="0" fontId="23" fillId="0" borderId="310" xfId="0" applyFont="1" applyBorder="1" applyAlignment="1" applyProtection="1">
      <alignment horizontal="right"/>
    </xf>
    <xf numFmtId="0" fontId="23" fillId="0" borderId="311" xfId="0" applyFont="1" applyBorder="1" applyAlignment="1" applyProtection="1">
      <alignment horizontal="right"/>
    </xf>
    <xf numFmtId="3" fontId="0" fillId="0" borderId="97" xfId="0" applyNumberFormat="1" applyFont="1" applyBorder="1"/>
    <xf numFmtId="3" fontId="0" fillId="0" borderId="93" xfId="0" applyNumberFormat="1" applyFont="1" applyBorder="1"/>
    <xf numFmtId="3" fontId="0" fillId="0" borderId="98" xfId="0" applyNumberFormat="1" applyFont="1" applyBorder="1"/>
    <xf numFmtId="1" fontId="16" fillId="2" borderId="24" xfId="0" applyNumberFormat="1" applyFont="1" applyFill="1" applyBorder="1"/>
    <xf numFmtId="1" fontId="16" fillId="2" borderId="13" xfId="0" applyNumberFormat="1" applyFont="1" applyFill="1" applyBorder="1"/>
    <xf numFmtId="1" fontId="16" fillId="2" borderId="14" xfId="0" applyNumberFormat="1" applyFont="1" applyFill="1" applyBorder="1"/>
    <xf numFmtId="1" fontId="16" fillId="2" borderId="11" xfId="0" applyNumberFormat="1" applyFont="1" applyFill="1" applyBorder="1"/>
    <xf numFmtId="1" fontId="0" fillId="2" borderId="99" xfId="0" applyNumberFormat="1" applyFont="1" applyFill="1" applyBorder="1"/>
    <xf numFmtId="1" fontId="0" fillId="2" borderId="100" xfId="0" applyNumberFormat="1" applyFont="1" applyFill="1" applyBorder="1"/>
    <xf numFmtId="1" fontId="0" fillId="2" borderId="79" xfId="0" applyNumberFormat="1" applyFont="1" applyFill="1" applyBorder="1"/>
    <xf numFmtId="1" fontId="0" fillId="2" borderId="111" xfId="0" applyNumberFormat="1" applyFont="1" applyFill="1" applyBorder="1"/>
    <xf numFmtId="1" fontId="0" fillId="2" borderId="80" xfId="0" applyNumberFormat="1" applyFont="1" applyFill="1" applyBorder="1"/>
    <xf numFmtId="1" fontId="0" fillId="2" borderId="112" xfId="0" applyNumberFormat="1" applyFont="1" applyFill="1" applyBorder="1"/>
    <xf numFmtId="1" fontId="0" fillId="2" borderId="113" xfId="0" applyNumberFormat="1" applyFont="1" applyFill="1" applyBorder="1"/>
    <xf numFmtId="1" fontId="0" fillId="2" borderId="214" xfId="0" applyNumberFormat="1" applyFont="1" applyFill="1" applyBorder="1"/>
    <xf numFmtId="1" fontId="0" fillId="0" borderId="71" xfId="0" applyNumberFormat="1" applyFont="1" applyFill="1" applyBorder="1"/>
    <xf numFmtId="1" fontId="0" fillId="0" borderId="73" xfId="0" applyNumberFormat="1" applyFont="1" applyFill="1" applyBorder="1"/>
    <xf numFmtId="1" fontId="0" fillId="0" borderId="74" xfId="0" applyNumberFormat="1" applyFont="1" applyFill="1" applyBorder="1"/>
    <xf numFmtId="1" fontId="0" fillId="0" borderId="76" xfId="0" applyNumberFormat="1" applyFont="1" applyFill="1" applyBorder="1"/>
    <xf numFmtId="1" fontId="0" fillId="0" borderId="72" xfId="0" applyNumberFormat="1" applyFont="1" applyFill="1" applyBorder="1"/>
    <xf numFmtId="0" fontId="0" fillId="0" borderId="312" xfId="0" applyFont="1" applyBorder="1" applyAlignment="1">
      <alignment horizontal="center"/>
    </xf>
    <xf numFmtId="3" fontId="0" fillId="0" borderId="266" xfId="0" applyNumberFormat="1" applyFont="1" applyBorder="1"/>
    <xf numFmtId="0" fontId="0" fillId="0" borderId="115" xfId="0" applyFont="1" applyFill="1" applyBorder="1" applyAlignment="1">
      <alignment wrapText="1"/>
    </xf>
    <xf numFmtId="1" fontId="0" fillId="0" borderId="136" xfId="0" applyNumberFormat="1" applyFont="1" applyFill="1" applyBorder="1"/>
    <xf numFmtId="0" fontId="13" fillId="0" borderId="312" xfId="3" applyFont="1" applyFill="1" applyBorder="1" applyAlignment="1" applyProtection="1">
      <alignment horizontal="center"/>
    </xf>
    <xf numFmtId="1" fontId="13" fillId="0" borderId="323" xfId="3" applyNumberFormat="1" applyFont="1" applyFill="1" applyBorder="1" applyAlignment="1" applyProtection="1"/>
    <xf numFmtId="0" fontId="13" fillId="0" borderId="322" xfId="3" applyFont="1" applyFill="1" applyBorder="1" applyAlignment="1" applyProtection="1"/>
    <xf numFmtId="1" fontId="13" fillId="0" borderId="156" xfId="3" applyNumberFormat="1" applyFont="1" applyFill="1" applyBorder="1" applyAlignment="1" applyProtection="1"/>
    <xf numFmtId="166" fontId="13" fillId="2" borderId="0" xfId="2" applyNumberFormat="1" applyFill="1"/>
    <xf numFmtId="174" fontId="13" fillId="2" borderId="0" xfId="2" applyNumberFormat="1" applyFill="1" applyAlignment="1">
      <alignment horizontal="center"/>
    </xf>
    <xf numFmtId="0" fontId="0" fillId="0" borderId="0" xfId="0" applyFill="1"/>
    <xf numFmtId="0" fontId="0" fillId="2" borderId="0" xfId="0" applyFill="1"/>
    <xf numFmtId="0" fontId="16" fillId="2" borderId="0" xfId="0" applyFont="1" applyFill="1"/>
    <xf numFmtId="0" fontId="0" fillId="0" borderId="0" xfId="0"/>
    <xf numFmtId="0" fontId="24" fillId="0" borderId="0" xfId="9" applyFont="1" applyAlignment="1">
      <alignment horizontal="left" vertical="center"/>
    </xf>
    <xf numFmtId="0" fontId="23" fillId="0" borderId="0" xfId="9" applyFont="1"/>
    <xf numFmtId="0" fontId="25" fillId="0" borderId="0" xfId="9" applyFont="1" applyAlignment="1">
      <alignment horizontal="center" wrapText="1"/>
    </xf>
    <xf numFmtId="0" fontId="28" fillId="0" borderId="0" xfId="9" applyFont="1"/>
    <xf numFmtId="0" fontId="26" fillId="0" borderId="0" xfId="9" applyFont="1" applyFill="1"/>
    <xf numFmtId="0" fontId="24" fillId="0" borderId="8" xfId="9" applyFont="1" applyBorder="1" applyAlignment="1">
      <alignment horizontal="center" wrapText="1"/>
    </xf>
    <xf numFmtId="49" fontId="23" fillId="0" borderId="40" xfId="21" applyNumberFormat="1" applyFont="1" applyFill="1" applyBorder="1" applyAlignment="1">
      <alignment horizontal="center" wrapText="1"/>
    </xf>
    <xf numFmtId="49" fontId="23" fillId="0" borderId="64" xfId="21" applyNumberFormat="1" applyFont="1" applyFill="1" applyBorder="1" applyAlignment="1">
      <alignment horizontal="center" wrapText="1"/>
    </xf>
    <xf numFmtId="0" fontId="23" fillId="0" borderId="14" xfId="9" applyFont="1" applyFill="1" applyBorder="1" applyAlignment="1">
      <alignment wrapText="1"/>
    </xf>
    <xf numFmtId="0" fontId="23" fillId="0" borderId="19" xfId="9" applyFont="1" applyFill="1" applyBorder="1" applyAlignment="1">
      <alignment wrapText="1"/>
    </xf>
    <xf numFmtId="0" fontId="23" fillId="0" borderId="26" xfId="9" applyFont="1" applyFill="1" applyBorder="1" applyAlignment="1">
      <alignment wrapText="1"/>
    </xf>
    <xf numFmtId="0" fontId="31" fillId="0" borderId="0" xfId="15" applyFont="1" applyFill="1" applyAlignment="1" applyProtection="1"/>
    <xf numFmtId="0" fontId="24" fillId="0" borderId="0" xfId="9" applyFont="1" applyFill="1"/>
    <xf numFmtId="0" fontId="24" fillId="0" borderId="0" xfId="9" applyFont="1" applyFill="1" applyAlignment="1">
      <alignment wrapText="1"/>
    </xf>
    <xf numFmtId="0" fontId="24" fillId="0" borderId="147" xfId="9" applyFont="1" applyBorder="1" applyAlignment="1">
      <alignment horizontal="left" vertical="center"/>
    </xf>
    <xf numFmtId="0" fontId="24" fillId="0" borderId="205" xfId="9" applyFont="1" applyBorder="1" applyAlignment="1">
      <alignment horizontal="center" wrapText="1"/>
    </xf>
    <xf numFmtId="0" fontId="24" fillId="0" borderId="162" xfId="9" applyFont="1" applyBorder="1" applyAlignment="1">
      <alignment horizontal="center" wrapText="1"/>
    </xf>
    <xf numFmtId="0" fontId="24" fillId="0" borderId="232" xfId="9" applyFont="1" applyBorder="1" applyAlignment="1">
      <alignment horizontal="center" wrapText="1"/>
    </xf>
    <xf numFmtId="0" fontId="23" fillId="0" borderId="101" xfId="9" applyFont="1" applyFill="1" applyBorder="1" applyAlignment="1">
      <alignment horizontal="center"/>
    </xf>
    <xf numFmtId="0" fontId="23" fillId="0" borderId="111" xfId="9" applyFont="1" applyFill="1" applyBorder="1" applyAlignment="1">
      <alignment horizontal="center"/>
    </xf>
    <xf numFmtId="0" fontId="23" fillId="0" borderId="228" xfId="9" applyFont="1" applyFill="1" applyBorder="1" applyAlignment="1">
      <alignment horizontal="center"/>
    </xf>
    <xf numFmtId="0" fontId="23" fillId="0" borderId="312" xfId="15" applyFont="1" applyFill="1" applyBorder="1" applyAlignment="1" applyProtection="1">
      <alignment horizontal="center"/>
    </xf>
    <xf numFmtId="0" fontId="23" fillId="0" borderId="157" xfId="15" applyFont="1" applyFill="1" applyBorder="1" applyAlignment="1" applyProtection="1">
      <alignment wrapText="1"/>
    </xf>
    <xf numFmtId="3" fontId="23" fillId="0" borderId="336" xfId="15" applyNumberFormat="1" applyFont="1" applyFill="1" applyBorder="1" applyAlignment="1" applyProtection="1">
      <alignment horizontal="right" wrapText="1"/>
    </xf>
    <xf numFmtId="3" fontId="23" fillId="0" borderId="337" xfId="15" applyNumberFormat="1" applyFont="1" applyFill="1" applyBorder="1" applyAlignment="1" applyProtection="1">
      <alignment horizontal="right" wrapText="1"/>
    </xf>
    <xf numFmtId="3" fontId="23" fillId="0" borderId="157" xfId="15" applyNumberFormat="1" applyFont="1" applyFill="1" applyBorder="1" applyAlignment="1" applyProtection="1">
      <alignment horizontal="right" wrapText="1"/>
    </xf>
    <xf numFmtId="3" fontId="23" fillId="0" borderId="338" xfId="15" applyNumberFormat="1" applyFont="1" applyFill="1" applyBorder="1" applyAlignment="1" applyProtection="1">
      <alignment horizontal="right" wrapText="1"/>
    </xf>
    <xf numFmtId="0" fontId="23" fillId="0" borderId="124" xfId="15" applyFont="1" applyFill="1" applyBorder="1" applyAlignment="1" applyProtection="1">
      <alignment horizontal="center"/>
    </xf>
    <xf numFmtId="0" fontId="23" fillId="0" borderId="125" xfId="15" applyFont="1" applyFill="1" applyBorder="1" applyAlignment="1" applyProtection="1">
      <alignment wrapText="1"/>
    </xf>
    <xf numFmtId="0" fontId="23" fillId="0" borderId="125" xfId="15" applyFont="1" applyFill="1" applyBorder="1" applyAlignment="1" applyProtection="1">
      <alignment horizontal="center" wrapText="1"/>
    </xf>
    <xf numFmtId="3" fontId="23" fillId="0" borderId="339" xfId="15" applyNumberFormat="1" applyFont="1" applyFill="1" applyBorder="1" applyAlignment="1" applyProtection="1">
      <alignment horizontal="right" wrapText="1"/>
    </xf>
    <xf numFmtId="3" fontId="23" fillId="0" borderId="340" xfId="15" applyNumberFormat="1" applyFont="1" applyFill="1" applyBorder="1" applyAlignment="1" applyProtection="1">
      <alignment horizontal="right" wrapText="1"/>
    </xf>
    <xf numFmtId="3" fontId="23" fillId="0" borderId="341" xfId="15" applyNumberFormat="1" applyFont="1" applyFill="1" applyBorder="1" applyAlignment="1" applyProtection="1">
      <alignment horizontal="right" wrapText="1"/>
    </xf>
    <xf numFmtId="3" fontId="23" fillId="0" borderId="125" xfId="15" applyNumberFormat="1" applyFont="1" applyFill="1" applyBorder="1" applyAlignment="1" applyProtection="1">
      <alignment horizontal="right" wrapText="1"/>
    </xf>
    <xf numFmtId="3" fontId="23" fillId="0" borderId="342" xfId="15" applyNumberFormat="1" applyFont="1" applyFill="1" applyBorder="1" applyAlignment="1" applyProtection="1">
      <alignment horizontal="right" wrapText="1"/>
    </xf>
    <xf numFmtId="0" fontId="23" fillId="0" borderId="345" xfId="15" applyFont="1" applyFill="1" applyBorder="1" applyAlignment="1" applyProtection="1">
      <alignment horizontal="center"/>
    </xf>
    <xf numFmtId="0" fontId="23" fillId="0" borderId="302" xfId="15" applyFont="1" applyFill="1" applyBorder="1" applyAlignment="1" applyProtection="1">
      <alignment wrapText="1"/>
    </xf>
    <xf numFmtId="3" fontId="23" fillId="0" borderId="346" xfId="15" applyNumberFormat="1" applyFont="1" applyFill="1" applyBorder="1" applyAlignment="1" applyProtection="1">
      <alignment horizontal="right" wrapText="1"/>
    </xf>
    <xf numFmtId="3" fontId="23" fillId="0" borderId="347" xfId="15" applyNumberFormat="1" applyFont="1" applyFill="1" applyBorder="1" applyAlignment="1" applyProtection="1">
      <alignment horizontal="right" wrapText="1"/>
    </xf>
    <xf numFmtId="3" fontId="23" fillId="0" borderId="302" xfId="15" applyNumberFormat="1" applyFont="1" applyFill="1" applyBorder="1" applyAlignment="1" applyProtection="1">
      <alignment horizontal="right" wrapText="1"/>
    </xf>
    <xf numFmtId="3" fontId="23" fillId="0" borderId="348" xfId="15" applyNumberFormat="1" applyFont="1" applyFill="1" applyBorder="1" applyAlignment="1" applyProtection="1">
      <alignment horizontal="right" wrapText="1"/>
    </xf>
    <xf numFmtId="0" fontId="0" fillId="0" borderId="0" xfId="0"/>
    <xf numFmtId="0" fontId="19" fillId="0" borderId="0" xfId="3" applyFont="1" applyFill="1" applyAlignment="1" applyProtection="1"/>
    <xf numFmtId="0" fontId="23" fillId="0" borderId="43" xfId="3" applyFont="1" applyFill="1" applyBorder="1" applyAlignment="1" applyProtection="1">
      <alignment vertical="center"/>
    </xf>
    <xf numFmtId="0" fontId="23" fillId="0" borderId="10" xfId="3" applyFont="1" applyFill="1" applyBorder="1" applyAlignment="1" applyProtection="1">
      <alignment vertical="center"/>
    </xf>
    <xf numFmtId="0" fontId="23" fillId="0" borderId="19" xfId="3" applyFont="1" applyFill="1" applyBorder="1" applyAlignment="1" applyProtection="1">
      <alignment vertical="center"/>
    </xf>
    <xf numFmtId="0" fontId="23" fillId="0" borderId="67" xfId="3" applyFont="1" applyFill="1" applyBorder="1" applyAlignment="1" applyProtection="1">
      <alignment vertical="center" wrapText="1"/>
    </xf>
    <xf numFmtId="4" fontId="19" fillId="0" borderId="0" xfId="9" applyNumberFormat="1" applyFont="1"/>
    <xf numFmtId="0" fontId="24" fillId="0" borderId="0" xfId="3" applyFont="1" applyFill="1" applyAlignment="1" applyProtection="1">
      <alignment horizontal="left" vertical="center"/>
    </xf>
    <xf numFmtId="0" fontId="24" fillId="0" borderId="0" xfId="3" applyFont="1" applyFill="1" applyAlignment="1" applyProtection="1">
      <alignment horizontal="center" wrapText="1"/>
    </xf>
    <xf numFmtId="0" fontId="23" fillId="0" borderId="66" xfId="3" applyFont="1" applyFill="1" applyBorder="1" applyAlignment="1" applyProtection="1"/>
    <xf numFmtId="0" fontId="23" fillId="0" borderId="0" xfId="3" applyFont="1" applyFill="1" applyAlignment="1" applyProtection="1"/>
    <xf numFmtId="0" fontId="23" fillId="0" borderId="19" xfId="3" applyFont="1" applyFill="1" applyBorder="1" applyAlignment="1" applyProtection="1">
      <alignment vertical="center" wrapText="1"/>
    </xf>
    <xf numFmtId="0" fontId="23" fillId="0" borderId="14" xfId="3" applyFont="1" applyFill="1" applyBorder="1" applyAlignment="1" applyProtection="1">
      <alignment vertical="center" wrapText="1"/>
    </xf>
    <xf numFmtId="0" fontId="23" fillId="0" borderId="14" xfId="3" applyFont="1" applyFill="1" applyBorder="1" applyAlignment="1" applyProtection="1">
      <alignment vertical="center"/>
    </xf>
    <xf numFmtId="0" fontId="23" fillId="0" borderId="24" xfId="3" applyFont="1" applyFill="1" applyBorder="1" applyAlignment="1" applyProtection="1">
      <alignment horizontal="center" vertical="center"/>
    </xf>
    <xf numFmtId="0" fontId="23" fillId="0" borderId="18" xfId="3" applyFont="1" applyFill="1" applyBorder="1" applyAlignment="1" applyProtection="1">
      <alignment horizontal="center" vertical="center"/>
    </xf>
    <xf numFmtId="0" fontId="23" fillId="0" borderId="25" xfId="3" applyFont="1" applyFill="1" applyBorder="1" applyAlignment="1" applyProtection="1">
      <alignment horizontal="center" vertical="center"/>
    </xf>
    <xf numFmtId="0" fontId="23" fillId="0" borderId="26" xfId="3" applyFont="1" applyFill="1" applyBorder="1" applyAlignment="1" applyProtection="1">
      <alignment vertical="center" wrapText="1"/>
    </xf>
    <xf numFmtId="0" fontId="23" fillId="0" borderId="9" xfId="3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 applyProtection="1">
      <alignment vertical="center" wrapText="1"/>
    </xf>
    <xf numFmtId="1" fontId="23" fillId="0" borderId="217" xfId="3" applyNumberFormat="1" applyFont="1" applyFill="1" applyBorder="1" applyAlignment="1" applyProtection="1">
      <alignment vertical="center"/>
    </xf>
    <xf numFmtId="1" fontId="23" fillId="0" borderId="198" xfId="3" applyNumberFormat="1" applyFont="1" applyFill="1" applyBorder="1" applyAlignment="1" applyProtection="1">
      <alignment vertical="center"/>
    </xf>
    <xf numFmtId="1" fontId="23" fillId="0" borderId="10" xfId="3" applyNumberFormat="1" applyFont="1" applyFill="1" applyBorder="1" applyAlignment="1" applyProtection="1">
      <alignment vertical="center"/>
    </xf>
    <xf numFmtId="0" fontId="23" fillId="0" borderId="4" xfId="3" applyFont="1" applyFill="1" applyBorder="1" applyAlignment="1" applyProtection="1">
      <alignment horizontal="center" vertical="center"/>
    </xf>
    <xf numFmtId="1" fontId="23" fillId="0" borderId="94" xfId="3" applyNumberFormat="1" applyFont="1" applyFill="1" applyBorder="1" applyAlignment="1" applyProtection="1">
      <alignment vertical="center"/>
    </xf>
    <xf numFmtId="1" fontId="23" fillId="0" borderId="218" xfId="3" applyNumberFormat="1" applyFont="1" applyFill="1" applyBorder="1" applyAlignment="1" applyProtection="1">
      <alignment vertical="center"/>
    </xf>
    <xf numFmtId="1" fontId="23" fillId="0" borderId="67" xfId="3" applyNumberFormat="1" applyFont="1" applyFill="1" applyBorder="1" applyAlignment="1" applyProtection="1">
      <alignment vertical="center"/>
    </xf>
    <xf numFmtId="0" fontId="23" fillId="0" borderId="67" xfId="3" applyFont="1" applyFill="1" applyBorder="1" applyAlignment="1" applyProtection="1">
      <alignment vertical="center"/>
    </xf>
    <xf numFmtId="0" fontId="24" fillId="0" borderId="40" xfId="3" applyFont="1" applyFill="1" applyBorder="1" applyAlignment="1" applyProtection="1">
      <alignment horizontal="center" vertical="center"/>
    </xf>
    <xf numFmtId="1" fontId="23" fillId="0" borderId="117" xfId="3" applyNumberFormat="1" applyFont="1" applyFill="1" applyBorder="1" applyAlignment="1" applyProtection="1">
      <alignment vertical="center"/>
    </xf>
    <xf numFmtId="1" fontId="23" fillId="0" borderId="197" xfId="3" applyNumberFormat="1" applyFont="1" applyFill="1" applyBorder="1" applyAlignment="1" applyProtection="1">
      <alignment vertical="center"/>
    </xf>
    <xf numFmtId="1" fontId="23" fillId="0" borderId="43" xfId="3" applyNumberFormat="1" applyFont="1" applyFill="1" applyBorder="1" applyAlignment="1" applyProtection="1">
      <alignment vertical="center"/>
    </xf>
    <xf numFmtId="0" fontId="24" fillId="0" borderId="9" xfId="3" applyFont="1" applyFill="1" applyBorder="1" applyAlignment="1" applyProtection="1">
      <alignment horizontal="center" vertical="center"/>
    </xf>
    <xf numFmtId="0" fontId="24" fillId="0" borderId="18" xfId="3" applyFont="1" applyFill="1" applyBorder="1" applyAlignment="1" applyProtection="1">
      <alignment horizontal="center" vertical="center"/>
    </xf>
    <xf numFmtId="1" fontId="23" fillId="0" borderId="119" xfId="3" applyNumberFormat="1" applyFont="1" applyFill="1" applyBorder="1" applyAlignment="1" applyProtection="1">
      <alignment vertical="center"/>
    </xf>
    <xf numFmtId="1" fontId="23" fillId="0" borderId="142" xfId="3" applyNumberFormat="1" applyFont="1" applyFill="1" applyBorder="1" applyAlignment="1" applyProtection="1">
      <alignment vertical="center"/>
    </xf>
    <xf numFmtId="1" fontId="23" fillId="0" borderId="19" xfId="3" applyNumberFormat="1" applyFont="1" applyFill="1" applyBorder="1" applyAlignment="1" applyProtection="1">
      <alignment vertical="center"/>
    </xf>
    <xf numFmtId="0" fontId="31" fillId="0" borderId="0" xfId="3" applyFont="1" applyFill="1" applyAlignment="1" applyProtection="1"/>
    <xf numFmtId="0" fontId="23" fillId="0" borderId="40" xfId="3" applyFont="1" applyFill="1" applyBorder="1" applyAlignment="1" applyProtection="1">
      <alignment horizontal="center" vertical="center"/>
    </xf>
    <xf numFmtId="0" fontId="23" fillId="0" borderId="43" xfId="3" applyFont="1" applyFill="1" applyBorder="1" applyAlignment="1" applyProtection="1">
      <alignment vertical="center" wrapText="1"/>
    </xf>
    <xf numFmtId="1" fontId="23" fillId="0" borderId="117" xfId="9" applyNumberFormat="1" applyFont="1" applyBorder="1" applyAlignment="1">
      <alignment horizontal="right"/>
    </xf>
    <xf numFmtId="0" fontId="23" fillId="4" borderId="197" xfId="3" applyFont="1" applyFill="1" applyBorder="1" applyAlignment="1" applyProtection="1">
      <alignment vertical="center"/>
    </xf>
    <xf numFmtId="0" fontId="23" fillId="0" borderId="64" xfId="3" applyFont="1" applyFill="1" applyBorder="1" applyAlignment="1" applyProtection="1">
      <alignment vertical="center"/>
    </xf>
    <xf numFmtId="0" fontId="23" fillId="0" borderId="23" xfId="3" applyFont="1" applyFill="1" applyBorder="1" applyAlignment="1" applyProtection="1">
      <alignment vertical="center"/>
    </xf>
    <xf numFmtId="1" fontId="23" fillId="0" borderId="119" xfId="9" applyNumberFormat="1" applyFont="1" applyBorder="1" applyAlignment="1">
      <alignment horizontal="right"/>
    </xf>
    <xf numFmtId="0" fontId="23" fillId="4" borderId="142" xfId="3" applyFont="1" applyFill="1" applyBorder="1" applyAlignment="1" applyProtection="1">
      <alignment vertical="center"/>
    </xf>
    <xf numFmtId="9" fontId="31" fillId="0" borderId="23" xfId="3" applyNumberFormat="1" applyFont="1" applyFill="1" applyBorder="1" applyAlignment="1" applyProtection="1">
      <alignment vertical="center"/>
    </xf>
    <xf numFmtId="9" fontId="31" fillId="0" borderId="64" xfId="3" applyNumberFormat="1" applyFont="1" applyFill="1" applyBorder="1" applyAlignment="1" applyProtection="1">
      <alignment vertical="center"/>
    </xf>
    <xf numFmtId="9" fontId="31" fillId="0" borderId="63" xfId="3" applyNumberFormat="1" applyFont="1" applyFill="1" applyBorder="1" applyAlignment="1" applyProtection="1">
      <alignment vertical="center"/>
    </xf>
    <xf numFmtId="9" fontId="31" fillId="0" borderId="0" xfId="3" applyNumberFormat="1" applyFont="1" applyFill="1" applyBorder="1" applyAlignment="1" applyProtection="1">
      <alignment vertical="center"/>
    </xf>
    <xf numFmtId="9" fontId="31" fillId="0" borderId="49" xfId="3" applyNumberFormat="1" applyFont="1" applyFill="1" applyBorder="1" applyAlignment="1" applyProtection="1">
      <alignment vertical="center"/>
    </xf>
    <xf numFmtId="9" fontId="31" fillId="0" borderId="50" xfId="3" applyNumberFormat="1" applyFont="1" applyFill="1" applyBorder="1" applyAlignment="1" applyProtection="1">
      <alignment vertical="center"/>
    </xf>
    <xf numFmtId="9" fontId="31" fillId="0" borderId="48" xfId="3" applyNumberFormat="1" applyFont="1" applyFill="1" applyBorder="1" applyAlignment="1" applyProtection="1">
      <alignment vertical="center"/>
    </xf>
    <xf numFmtId="9" fontId="31" fillId="0" borderId="81" xfId="3" applyNumberFormat="1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center" wrapText="1"/>
    </xf>
    <xf numFmtId="0" fontId="16" fillId="0" borderId="9" xfId="3" applyFont="1" applyFill="1" applyBorder="1" applyAlignment="1" applyProtection="1">
      <alignment horizontal="center"/>
    </xf>
    <xf numFmtId="1" fontId="13" fillId="0" borderId="68" xfId="3" applyNumberFormat="1" applyFont="1" applyFill="1" applyBorder="1" applyAlignment="1" applyProtection="1"/>
    <xf numFmtId="0" fontId="16" fillId="0" borderId="141" xfId="3" applyFont="1" applyFill="1" applyBorder="1" applyAlignment="1" applyProtection="1">
      <alignment horizontal="center"/>
    </xf>
    <xf numFmtId="1" fontId="13" fillId="0" borderId="135" xfId="3" applyNumberFormat="1" applyFont="1" applyFill="1" applyBorder="1" applyAlignment="1" applyProtection="1"/>
    <xf numFmtId="0" fontId="23" fillId="0" borderId="144" xfId="3" applyFont="1" applyFill="1" applyBorder="1" applyAlignment="1" applyProtection="1">
      <alignment vertical="center" wrapText="1"/>
    </xf>
    <xf numFmtId="1" fontId="23" fillId="0" borderId="145" xfId="3" applyNumberFormat="1" applyFont="1" applyFill="1" applyBorder="1" applyAlignment="1" applyProtection="1">
      <alignment vertical="center"/>
    </xf>
    <xf numFmtId="1" fontId="23" fillId="0" borderId="146" xfId="3" applyNumberFormat="1" applyFont="1" applyFill="1" applyBorder="1" applyAlignment="1" applyProtection="1">
      <alignment vertical="center"/>
    </xf>
    <xf numFmtId="0" fontId="16" fillId="0" borderId="199" xfId="3" applyFont="1" applyFill="1" applyBorder="1" applyAlignment="1" applyProtection="1">
      <alignment horizontal="center"/>
    </xf>
    <xf numFmtId="0" fontId="13" fillId="0" borderId="200" xfId="3" applyFont="1" applyFill="1" applyBorder="1" applyAlignment="1" applyProtection="1"/>
    <xf numFmtId="1" fontId="13" fillId="0" borderId="200" xfId="3" applyNumberFormat="1" applyFont="1" applyFill="1" applyBorder="1" applyAlignment="1" applyProtection="1"/>
    <xf numFmtId="1" fontId="13" fillId="0" borderId="201" xfId="3" applyNumberFormat="1" applyFont="1" applyFill="1" applyBorder="1" applyAlignment="1" applyProtection="1"/>
    <xf numFmtId="0" fontId="31" fillId="0" borderId="0" xfId="3" applyFont="1" applyFill="1" applyAlignment="1" applyProtection="1"/>
    <xf numFmtId="0" fontId="38" fillId="0" borderId="10" xfId="3" applyFont="1" applyFill="1" applyBorder="1" applyAlignment="1" applyProtection="1">
      <alignment wrapText="1"/>
    </xf>
    <xf numFmtId="0" fontId="38" fillId="0" borderId="19" xfId="3" applyFont="1" applyFill="1" applyBorder="1" applyAlignment="1" applyProtection="1">
      <alignment wrapText="1"/>
    </xf>
    <xf numFmtId="0" fontId="38" fillId="0" borderId="26" xfId="3" applyFont="1" applyFill="1" applyBorder="1" applyAlignment="1" applyProtection="1">
      <alignment wrapText="1"/>
    </xf>
    <xf numFmtId="0" fontId="13" fillId="0" borderId="10" xfId="3" applyFont="1" applyFill="1" applyBorder="1" applyAlignment="1" applyProtection="1"/>
    <xf numFmtId="1" fontId="13" fillId="0" borderId="198" xfId="3" applyNumberFormat="1" applyFont="1" applyFill="1" applyBorder="1" applyAlignment="1" applyProtection="1"/>
    <xf numFmtId="1" fontId="13" fillId="0" borderId="38" xfId="3" applyNumberFormat="1" applyFont="1" applyFill="1" applyBorder="1" applyAlignment="1" applyProtection="1"/>
    <xf numFmtId="1" fontId="13" fillId="0" borderId="48" xfId="3" applyNumberFormat="1" applyFont="1" applyFill="1" applyBorder="1" applyAlignment="1" applyProtection="1"/>
    <xf numFmtId="0" fontId="23" fillId="0" borderId="219" xfId="3" applyFont="1" applyFill="1" applyBorder="1" applyAlignment="1" applyProtection="1">
      <alignment horizontal="center" vertical="center"/>
    </xf>
    <xf numFmtId="1" fontId="23" fillId="0" borderId="220" xfId="3" applyNumberFormat="1" applyFont="1" applyFill="1" applyBorder="1" applyAlignment="1" applyProtection="1">
      <alignment vertical="center"/>
    </xf>
    <xf numFmtId="0" fontId="24" fillId="0" borderId="199" xfId="3" applyFont="1" applyFill="1" applyBorder="1" applyAlignment="1" applyProtection="1">
      <alignment horizontal="center" vertical="center"/>
    </xf>
    <xf numFmtId="0" fontId="23" fillId="0" borderId="200" xfId="3" applyFont="1" applyFill="1" applyBorder="1" applyAlignment="1" applyProtection="1">
      <alignment vertical="center"/>
    </xf>
    <xf numFmtId="1" fontId="23" fillId="0" borderId="200" xfId="3" applyNumberFormat="1" applyFont="1" applyFill="1" applyBorder="1" applyAlignment="1" applyProtection="1">
      <alignment vertical="center"/>
    </xf>
    <xf numFmtId="1" fontId="23" fillId="0" borderId="201" xfId="3" applyNumberFormat="1" applyFont="1" applyFill="1" applyBorder="1" applyAlignment="1" applyProtection="1">
      <alignment vertical="center"/>
    </xf>
    <xf numFmtId="0" fontId="16" fillId="0" borderId="221" xfId="3" applyFont="1" applyFill="1" applyBorder="1" applyAlignment="1" applyProtection="1">
      <alignment horizontal="center"/>
    </xf>
    <xf numFmtId="0" fontId="38" fillId="0" borderId="222" xfId="3" applyFont="1" applyFill="1" applyBorder="1" applyAlignment="1" applyProtection="1"/>
    <xf numFmtId="1" fontId="13" fillId="0" borderId="222" xfId="3" applyNumberFormat="1" applyFont="1" applyFill="1" applyBorder="1" applyAlignment="1" applyProtection="1"/>
    <xf numFmtId="1" fontId="13" fillId="0" borderId="223" xfId="3" applyNumberFormat="1" applyFont="1" applyFill="1" applyBorder="1" applyAlignment="1" applyProtection="1"/>
    <xf numFmtId="0" fontId="38" fillId="0" borderId="68" xfId="3" applyFont="1" applyFill="1" applyBorder="1" applyAlignment="1" applyProtection="1"/>
    <xf numFmtId="0" fontId="38" fillId="0" borderId="0" xfId="3" applyFont="1" applyFill="1" applyAlignment="1" applyProtection="1"/>
    <xf numFmtId="0" fontId="13" fillId="0" borderId="40" xfId="3" applyFont="1" applyFill="1" applyBorder="1" applyAlignment="1" applyProtection="1">
      <alignment horizontal="center"/>
    </xf>
    <xf numFmtId="0" fontId="13" fillId="0" borderId="43" xfId="3" applyFont="1" applyFill="1" applyBorder="1" applyAlignment="1" applyProtection="1"/>
    <xf numFmtId="1" fontId="13" fillId="0" borderId="197" xfId="3" applyNumberFormat="1" applyFont="1" applyFill="1" applyBorder="1" applyAlignment="1" applyProtection="1"/>
    <xf numFmtId="1" fontId="13" fillId="0" borderId="42" xfId="3" applyNumberFormat="1" applyFont="1" applyFill="1" applyBorder="1" applyAlignment="1" applyProtection="1"/>
    <xf numFmtId="1" fontId="13" fillId="0" borderId="50" xfId="3" applyNumberFormat="1" applyFont="1" applyFill="1" applyBorder="1" applyAlignment="1" applyProtection="1"/>
    <xf numFmtId="1" fontId="23" fillId="0" borderId="142" xfId="3" applyNumberFormat="1" applyFont="1" applyFill="1" applyBorder="1" applyAlignment="1" applyProtection="1"/>
    <xf numFmtId="1" fontId="23" fillId="0" borderId="22" xfId="3" applyNumberFormat="1" applyFont="1" applyFill="1" applyBorder="1" applyAlignment="1" applyProtection="1"/>
    <xf numFmtId="1" fontId="23" fillId="0" borderId="49" xfId="3" applyNumberFormat="1" applyFont="1" applyFill="1" applyBorder="1" applyAlignment="1" applyProtection="1"/>
    <xf numFmtId="0" fontId="13" fillId="0" borderId="18" xfId="3" applyFont="1" applyFill="1" applyBorder="1" applyAlignment="1" applyProtection="1">
      <alignment horizontal="center"/>
    </xf>
    <xf numFmtId="0" fontId="13" fillId="0" borderId="19" xfId="3" applyFont="1" applyFill="1" applyBorder="1" applyAlignment="1" applyProtection="1"/>
    <xf numFmtId="0" fontId="19" fillId="0" borderId="0" xfId="3" applyFont="1" applyFill="1" applyAlignment="1" applyProtection="1"/>
    <xf numFmtId="0" fontId="23" fillId="0" borderId="43" xfId="3" applyFont="1" applyFill="1" applyBorder="1" applyAlignment="1" applyProtection="1">
      <alignment vertical="center"/>
    </xf>
    <xf numFmtId="0" fontId="23" fillId="0" borderId="67" xfId="3" applyFont="1" applyFill="1" applyBorder="1" applyAlignment="1" applyProtection="1">
      <alignment vertical="center" wrapText="1"/>
    </xf>
    <xf numFmtId="4" fontId="19" fillId="0" borderId="0" xfId="9" applyNumberFormat="1" applyFont="1"/>
    <xf numFmtId="0" fontId="27" fillId="0" borderId="0" xfId="3" applyFont="1" applyFill="1" applyAlignment="1" applyProtection="1">
      <alignment horizontal="left"/>
    </xf>
    <xf numFmtId="0" fontId="19" fillId="0" borderId="0" xfId="9" applyFont="1" applyFill="1"/>
    <xf numFmtId="0" fontId="24" fillId="0" borderId="34" xfId="9" applyFont="1" applyFill="1" applyBorder="1" applyAlignment="1">
      <alignment horizontal="left" vertical="center"/>
    </xf>
    <xf numFmtId="0" fontId="24" fillId="0" borderId="60" xfId="9" applyFont="1" applyFill="1" applyBorder="1" applyAlignment="1">
      <alignment horizontal="center" wrapText="1"/>
    </xf>
    <xf numFmtId="0" fontId="23" fillId="0" borderId="14" xfId="3" applyFont="1" applyFill="1" applyBorder="1" applyAlignment="1" applyProtection="1">
      <alignment vertical="center"/>
    </xf>
    <xf numFmtId="0" fontId="31" fillId="0" borderId="0" xfId="3" applyFont="1" applyFill="1" applyAlignment="1" applyProtection="1"/>
    <xf numFmtId="0" fontId="23" fillId="0" borderId="46" xfId="31" applyFont="1" applyBorder="1" applyAlignment="1">
      <alignment horizontal="center"/>
    </xf>
    <xf numFmtId="0" fontId="24" fillId="0" borderId="51" xfId="9" applyFont="1" applyFill="1" applyBorder="1" applyAlignment="1">
      <alignment horizontal="center" wrapText="1"/>
    </xf>
    <xf numFmtId="0" fontId="24" fillId="0" borderId="53" xfId="9" applyFont="1" applyFill="1" applyBorder="1" applyAlignment="1">
      <alignment horizontal="center" wrapText="1"/>
    </xf>
    <xf numFmtId="0" fontId="24" fillId="0" borderId="4" xfId="9" applyFont="1" applyFill="1" applyBorder="1" applyAlignment="1">
      <alignment horizontal="center" wrapText="1"/>
    </xf>
    <xf numFmtId="0" fontId="24" fillId="0" borderId="35" xfId="9" applyFont="1" applyFill="1" applyBorder="1" applyAlignment="1">
      <alignment horizontal="center" wrapText="1"/>
    </xf>
    <xf numFmtId="0" fontId="24" fillId="0" borderId="36" xfId="9" applyFont="1" applyFill="1" applyBorder="1" applyAlignment="1">
      <alignment horizontal="center" wrapText="1"/>
    </xf>
    <xf numFmtId="0" fontId="23" fillId="0" borderId="24" xfId="9" applyFont="1" applyFill="1" applyBorder="1" applyAlignment="1">
      <alignment horizontal="center" vertical="center"/>
    </xf>
    <xf numFmtId="0" fontId="23" fillId="0" borderId="14" xfId="9" applyFont="1" applyFill="1" applyBorder="1" applyAlignment="1">
      <alignment vertical="center" wrapText="1"/>
    </xf>
    <xf numFmtId="0" fontId="23" fillId="0" borderId="18" xfId="9" applyFont="1" applyFill="1" applyBorder="1" applyAlignment="1">
      <alignment horizontal="center" vertical="center"/>
    </xf>
    <xf numFmtId="0" fontId="23" fillId="0" borderId="19" xfId="9" applyFont="1" applyFill="1" applyBorder="1" applyAlignment="1">
      <alignment vertical="center" wrapText="1"/>
    </xf>
    <xf numFmtId="0" fontId="23" fillId="0" borderId="25" xfId="9" applyFont="1" applyFill="1" applyBorder="1" applyAlignment="1">
      <alignment horizontal="center" vertical="center"/>
    </xf>
    <xf numFmtId="0" fontId="23" fillId="0" borderId="26" xfId="9" applyFont="1" applyFill="1" applyBorder="1" applyAlignment="1">
      <alignment vertical="center" wrapText="1"/>
    </xf>
    <xf numFmtId="0" fontId="23" fillId="0" borderId="0" xfId="9" applyFont="1" applyFill="1" applyAlignment="1">
      <alignment horizontal="left"/>
    </xf>
    <xf numFmtId="0" fontId="24" fillId="0" borderId="71" xfId="9" applyFont="1" applyFill="1" applyBorder="1" applyAlignment="1">
      <alignment horizontal="center" vertical="center"/>
    </xf>
    <xf numFmtId="0" fontId="23" fillId="0" borderId="76" xfId="9" applyFont="1" applyFill="1" applyBorder="1" applyAlignment="1">
      <alignment horizontal="center" vertical="center"/>
    </xf>
    <xf numFmtId="1" fontId="23" fillId="0" borderId="77" xfId="3" applyNumberFormat="1" applyFont="1" applyFill="1" applyBorder="1" applyAlignment="1" applyProtection="1">
      <alignment vertical="center"/>
    </xf>
    <xf numFmtId="1" fontId="23" fillId="0" borderId="78" xfId="3" applyNumberFormat="1" applyFont="1" applyFill="1" applyBorder="1" applyAlignment="1" applyProtection="1">
      <alignment vertical="center"/>
    </xf>
    <xf numFmtId="0" fontId="23" fillId="0" borderId="129" xfId="3" applyFont="1" applyFill="1" applyBorder="1" applyAlignment="1" applyProtection="1">
      <alignment vertical="center" wrapText="1"/>
    </xf>
    <xf numFmtId="1" fontId="24" fillId="0" borderId="138" xfId="3" applyNumberFormat="1" applyFont="1" applyFill="1" applyBorder="1" applyAlignment="1" applyProtection="1">
      <alignment vertical="center"/>
    </xf>
    <xf numFmtId="1" fontId="23" fillId="0" borderId="258" xfId="3" applyNumberFormat="1" applyFont="1" applyFill="1" applyBorder="1" applyAlignment="1" applyProtection="1">
      <alignment vertical="center"/>
    </xf>
    <xf numFmtId="1" fontId="23" fillId="0" borderId="76" xfId="3" applyNumberFormat="1" applyFont="1" applyFill="1" applyBorder="1" applyAlignment="1" applyProtection="1">
      <alignment vertical="center"/>
    </xf>
    <xf numFmtId="0" fontId="24" fillId="0" borderId="97" xfId="9" applyFont="1" applyFill="1" applyBorder="1" applyAlignment="1">
      <alignment horizontal="center" vertical="center"/>
    </xf>
    <xf numFmtId="1" fontId="23" fillId="0" borderId="97" xfId="3" applyNumberFormat="1" applyFont="1" applyFill="1" applyBorder="1" applyAlignment="1" applyProtection="1">
      <alignment vertical="center"/>
    </xf>
    <xf numFmtId="1" fontId="23" fillId="0" borderId="93" xfId="3" applyNumberFormat="1" applyFont="1" applyFill="1" applyBorder="1" applyAlignment="1" applyProtection="1">
      <alignment vertical="center"/>
    </xf>
    <xf numFmtId="1" fontId="23" fillId="0" borderId="98" xfId="3" applyNumberFormat="1" applyFont="1" applyFill="1" applyBorder="1" applyAlignment="1" applyProtection="1">
      <alignment vertical="center"/>
    </xf>
    <xf numFmtId="1" fontId="23" fillId="0" borderId="166" xfId="3" applyNumberFormat="1" applyFont="1" applyFill="1" applyBorder="1" applyAlignment="1" applyProtection="1">
      <alignment vertical="center"/>
    </xf>
    <xf numFmtId="0" fontId="23" fillId="0" borderId="75" xfId="3" applyFont="1" applyFill="1" applyBorder="1" applyAlignment="1" applyProtection="1">
      <alignment vertical="center" wrapText="1"/>
    </xf>
    <xf numFmtId="0" fontId="16" fillId="0" borderId="46" xfId="0" applyFont="1" applyFill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74" xfId="0" applyFont="1" applyBorder="1" applyAlignment="1">
      <alignment horizontal="center"/>
    </xf>
    <xf numFmtId="0" fontId="0" fillId="0" borderId="76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0" fillId="0" borderId="187" xfId="0" applyFill="1" applyBorder="1" applyAlignment="1">
      <alignment wrapText="1"/>
    </xf>
    <xf numFmtId="0" fontId="0" fillId="0" borderId="0" xfId="0"/>
    <xf numFmtId="0" fontId="0" fillId="0" borderId="68" xfId="0" applyFont="1" applyBorder="1" applyAlignment="1"/>
    <xf numFmtId="0" fontId="0" fillId="0" borderId="72" xfId="0" applyFont="1" applyBorder="1" applyAlignment="1"/>
    <xf numFmtId="0" fontId="0" fillId="0" borderId="77" xfId="0" applyFont="1" applyBorder="1" applyAlignment="1"/>
    <xf numFmtId="0" fontId="44" fillId="0" borderId="0" xfId="0" applyFont="1" applyAlignment="1">
      <alignment horizontal="left"/>
    </xf>
    <xf numFmtId="0" fontId="44" fillId="0" borderId="0" xfId="0" applyFont="1"/>
    <xf numFmtId="0" fontId="44" fillId="0" borderId="0" xfId="0" applyFont="1" applyFill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wrapText="1"/>
    </xf>
    <xf numFmtId="0" fontId="45" fillId="0" borderId="0" xfId="0" applyFont="1" applyFill="1" applyAlignment="1">
      <alignment horizontal="center" wrapText="1"/>
    </xf>
    <xf numFmtId="0" fontId="45" fillId="0" borderId="34" xfId="0" applyFont="1" applyBorder="1" applyAlignment="1">
      <alignment horizontal="left" vertical="center"/>
    </xf>
    <xf numFmtId="0" fontId="45" fillId="0" borderId="65" xfId="0" applyFont="1" applyBorder="1" applyAlignment="1">
      <alignment horizontal="center" wrapText="1"/>
    </xf>
    <xf numFmtId="0" fontId="45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 wrapText="1"/>
    </xf>
    <xf numFmtId="0" fontId="45" fillId="0" borderId="51" xfId="0" applyFont="1" applyBorder="1" applyAlignment="1">
      <alignment horizontal="center" wrapText="1"/>
    </xf>
    <xf numFmtId="0" fontId="45" fillId="0" borderId="32" xfId="0" applyFont="1" applyBorder="1" applyAlignment="1">
      <alignment horizontal="center" wrapText="1"/>
    </xf>
    <xf numFmtId="0" fontId="45" fillId="0" borderId="239" xfId="0" applyFont="1" applyBorder="1" applyAlignment="1">
      <alignment horizontal="center" wrapText="1"/>
    </xf>
    <xf numFmtId="0" fontId="45" fillId="0" borderId="69" xfId="0" applyFont="1" applyBorder="1" applyAlignment="1">
      <alignment horizontal="center" wrapText="1"/>
    </xf>
    <xf numFmtId="0" fontId="45" fillId="0" borderId="0" xfId="0" applyFont="1" applyBorder="1" applyAlignment="1">
      <alignment horizontal="center" wrapText="1"/>
    </xf>
    <xf numFmtId="0" fontId="45" fillId="0" borderId="57" xfId="0" applyFont="1" applyBorder="1" applyAlignment="1">
      <alignment horizontal="center" wrapText="1"/>
    </xf>
    <xf numFmtId="0" fontId="45" fillId="0" borderId="191" xfId="0" applyFont="1" applyBorder="1" applyAlignment="1">
      <alignment horizontal="center" wrapText="1"/>
    </xf>
    <xf numFmtId="0" fontId="45" fillId="0" borderId="66" xfId="0" applyFont="1" applyBorder="1" applyAlignment="1">
      <alignment horizontal="center" wrapText="1"/>
    </xf>
    <xf numFmtId="0" fontId="45" fillId="0" borderId="290" xfId="0" applyFont="1" applyBorder="1" applyAlignment="1">
      <alignment horizontal="center" wrapText="1"/>
    </xf>
    <xf numFmtId="0" fontId="45" fillId="0" borderId="47" xfId="0" applyFont="1" applyBorder="1" applyAlignment="1">
      <alignment horizontal="center" wrapText="1"/>
    </xf>
    <xf numFmtId="0" fontId="44" fillId="0" borderId="24" xfId="0" applyFont="1" applyFill="1" applyBorder="1" applyAlignment="1">
      <alignment horizontal="center"/>
    </xf>
    <xf numFmtId="0" fontId="44" fillId="0" borderId="14" xfId="0" applyFont="1" applyFill="1" applyBorder="1" applyAlignment="1">
      <alignment wrapText="1"/>
    </xf>
    <xf numFmtId="0" fontId="44" fillId="0" borderId="71" xfId="0" applyFont="1" applyBorder="1"/>
    <xf numFmtId="0" fontId="44" fillId="0" borderId="72" xfId="0" applyFont="1" applyBorder="1"/>
    <xf numFmtId="0" fontId="44" fillId="0" borderId="73" xfId="0" applyFont="1" applyBorder="1"/>
    <xf numFmtId="0" fontId="44" fillId="0" borderId="48" xfId="0" applyFont="1" applyBorder="1"/>
    <xf numFmtId="0" fontId="44" fillId="0" borderId="18" xfId="0" applyFont="1" applyFill="1" applyBorder="1" applyAlignment="1">
      <alignment horizontal="center"/>
    </xf>
    <xf numFmtId="0" fontId="44" fillId="0" borderId="19" xfId="0" applyFont="1" applyFill="1" applyBorder="1" applyAlignment="1">
      <alignment wrapText="1"/>
    </xf>
    <xf numFmtId="0" fontId="44" fillId="0" borderId="74" xfId="0" applyFont="1" applyBorder="1"/>
    <xf numFmtId="0" fontId="44" fillId="0" borderId="68" xfId="0" applyFont="1" applyBorder="1"/>
    <xf numFmtId="0" fontId="44" fillId="0" borderId="75" xfId="0" applyFont="1" applyBorder="1"/>
    <xf numFmtId="0" fontId="44" fillId="0" borderId="137" xfId="0" applyFont="1" applyBorder="1"/>
    <xf numFmtId="0" fontId="44" fillId="0" borderId="49" xfId="0" applyFont="1" applyBorder="1"/>
    <xf numFmtId="0" fontId="44" fillId="0" borderId="25" xfId="0" applyFont="1" applyFill="1" applyBorder="1" applyAlignment="1">
      <alignment horizontal="center"/>
    </xf>
    <xf numFmtId="0" fontId="44" fillId="0" borderId="26" xfId="0" applyFont="1" applyFill="1" applyBorder="1" applyAlignment="1">
      <alignment wrapText="1"/>
    </xf>
    <xf numFmtId="0" fontId="44" fillId="0" borderId="76" xfId="0" applyFont="1" applyBorder="1"/>
    <xf numFmtId="0" fontId="44" fillId="0" borderId="77" xfId="0" applyFont="1" applyBorder="1"/>
    <xf numFmtId="0" fontId="44" fillId="0" borderId="130" xfId="0" applyFont="1" applyBorder="1"/>
    <xf numFmtId="0" fontId="44" fillId="0" borderId="50" xfId="0" applyFont="1" applyBorder="1"/>
    <xf numFmtId="0" fontId="45" fillId="0" borderId="71" xfId="0" applyFont="1" applyBorder="1" applyAlignment="1">
      <alignment horizontal="center"/>
    </xf>
    <xf numFmtId="0" fontId="45" fillId="0" borderId="6" xfId="0" applyFont="1" applyBorder="1"/>
    <xf numFmtId="0" fontId="45" fillId="0" borderId="0" xfId="0" applyFont="1"/>
    <xf numFmtId="0" fontId="45" fillId="0" borderId="0" xfId="0" applyFont="1" applyFill="1"/>
    <xf numFmtId="0" fontId="45" fillId="0" borderId="74" xfId="0" applyFont="1" applyBorder="1" applyAlignment="1">
      <alignment horizontal="center"/>
    </xf>
    <xf numFmtId="0" fontId="44" fillId="0" borderId="76" xfId="0" applyFont="1" applyBorder="1" applyAlignment="1">
      <alignment horizontal="center"/>
    </xf>
    <xf numFmtId="0" fontId="44" fillId="0" borderId="6" xfId="0" applyFont="1" applyBorder="1"/>
    <xf numFmtId="0" fontId="44" fillId="0" borderId="24" xfId="0" applyFont="1" applyBorder="1" applyAlignment="1">
      <alignment horizontal="center"/>
    </xf>
    <xf numFmtId="0" fontId="42" fillId="0" borderId="14" xfId="3" applyFont="1" applyFill="1" applyBorder="1" applyAlignment="1" applyProtection="1">
      <alignment vertical="center" wrapText="1"/>
    </xf>
    <xf numFmtId="0" fontId="44" fillId="0" borderId="270" xfId="0" applyFont="1" applyBorder="1"/>
    <xf numFmtId="0" fontId="44" fillId="0" borderId="95" xfId="0" applyFont="1" applyBorder="1"/>
    <xf numFmtId="0" fontId="44" fillId="0" borderId="126" xfId="0" applyFont="1" applyBorder="1"/>
    <xf numFmtId="0" fontId="44" fillId="0" borderId="256" xfId="0" applyFont="1" applyBorder="1"/>
    <xf numFmtId="0" fontId="44" fillId="0" borderId="16" xfId="0" applyFont="1" applyBorder="1"/>
    <xf numFmtId="0" fontId="44" fillId="0" borderId="291" xfId="0" applyFont="1" applyBorder="1"/>
    <xf numFmtId="0" fontId="44" fillId="0" borderId="12" xfId="0" applyFont="1" applyBorder="1"/>
    <xf numFmtId="0" fontId="44" fillId="0" borderId="54" xfId="0" applyFont="1" applyBorder="1"/>
    <xf numFmtId="164" fontId="44" fillId="0" borderId="17" xfId="0" applyNumberFormat="1" applyFont="1" applyBorder="1"/>
    <xf numFmtId="0" fontId="45" fillId="0" borderId="18" xfId="0" applyFont="1" applyBorder="1" applyAlignment="1">
      <alignment horizontal="center"/>
    </xf>
    <xf numFmtId="0" fontId="44" fillId="0" borderId="115" xfId="0" applyFont="1" applyBorder="1"/>
    <xf numFmtId="0" fontId="44" fillId="0" borderId="23" xfId="0" applyFont="1" applyBorder="1"/>
    <xf numFmtId="0" fontId="44" fillId="0" borderId="292" xfId="0" applyFont="1" applyBorder="1"/>
    <xf numFmtId="0" fontId="44" fillId="0" borderId="21" xfId="0" applyFont="1" applyBorder="1"/>
    <xf numFmtId="0" fontId="44" fillId="0" borderId="56" xfId="0" applyFont="1" applyBorder="1"/>
    <xf numFmtId="0" fontId="44" fillId="0" borderId="55" xfId="0" applyFont="1" applyBorder="1"/>
    <xf numFmtId="0" fontId="44" fillId="0" borderId="40" xfId="0" applyFont="1" applyBorder="1" applyAlignment="1">
      <alignment horizontal="center"/>
    </xf>
    <xf numFmtId="0" fontId="42" fillId="0" borderId="43" xfId="3" applyFont="1" applyFill="1" applyBorder="1" applyAlignment="1" applyProtection="1">
      <alignment vertical="center"/>
    </xf>
    <xf numFmtId="0" fontId="44" fillId="0" borderId="129" xfId="0" applyFont="1" applyBorder="1"/>
    <xf numFmtId="0" fontId="44" fillId="0" borderId="64" xfId="0" applyFont="1" applyBorder="1"/>
    <xf numFmtId="0" fontId="44" fillId="0" borderId="293" xfId="0" applyFont="1" applyBorder="1"/>
    <xf numFmtId="0" fontId="44" fillId="0" borderId="41" xfId="0" applyFont="1" applyBorder="1"/>
    <xf numFmtId="0" fontId="44" fillId="0" borderId="121" xfId="0" applyFont="1" applyBorder="1"/>
    <xf numFmtId="0" fontId="44" fillId="0" borderId="58" xfId="0" applyFont="1" applyBorder="1"/>
    <xf numFmtId="0" fontId="44" fillId="0" borderId="9" xfId="0" applyFont="1" applyBorder="1" applyAlignment="1">
      <alignment horizontal="center"/>
    </xf>
    <xf numFmtId="0" fontId="42" fillId="0" borderId="10" xfId="3" applyFont="1" applyFill="1" applyBorder="1" applyAlignment="1" applyProtection="1">
      <alignment vertical="center"/>
    </xf>
    <xf numFmtId="0" fontId="44" fillId="0" borderId="101" xfId="0" applyFont="1" applyBorder="1"/>
    <xf numFmtId="0" fontId="44" fillId="0" borderId="253" xfId="0" applyFont="1" applyBorder="1"/>
    <xf numFmtId="0" fontId="44" fillId="0" borderId="63" xfId="0" applyFont="1" applyBorder="1"/>
    <xf numFmtId="0" fontId="44" fillId="0" borderId="294" xfId="0" applyFont="1" applyBorder="1"/>
    <xf numFmtId="0" fontId="44" fillId="0" borderId="37" xfId="0" applyFont="1" applyBorder="1"/>
    <xf numFmtId="0" fontId="44" fillId="0" borderId="120" xfId="0" applyFont="1" applyBorder="1"/>
    <xf numFmtId="0" fontId="44" fillId="0" borderId="193" xfId="0" applyFont="1" applyBorder="1"/>
    <xf numFmtId="0" fontId="44" fillId="0" borderId="18" xfId="0" applyFont="1" applyBorder="1" applyAlignment="1">
      <alignment horizontal="center"/>
    </xf>
    <xf numFmtId="0" fontId="42" fillId="0" borderId="19" xfId="3" applyFont="1" applyFill="1" applyBorder="1" applyAlignment="1" applyProtection="1">
      <alignment vertical="center"/>
    </xf>
    <xf numFmtId="0" fontId="44" fillId="0" borderId="111" xfId="0" applyFont="1" applyBorder="1"/>
    <xf numFmtId="0" fontId="44" fillId="0" borderId="263" xfId="0" applyFont="1" applyBorder="1"/>
    <xf numFmtId="0" fontId="44" fillId="0" borderId="194" xfId="0" applyFont="1" applyBorder="1"/>
    <xf numFmtId="0" fontId="44" fillId="0" borderId="118" xfId="0" applyFont="1" applyBorder="1"/>
    <xf numFmtId="0" fontId="44" fillId="0" borderId="254" xfId="0" applyFont="1" applyBorder="1"/>
    <xf numFmtId="0" fontId="44" fillId="0" borderId="192" xfId="0" applyFont="1" applyBorder="1"/>
    <xf numFmtId="0" fontId="45" fillId="0" borderId="29" xfId="0" applyFont="1" applyBorder="1" applyAlignment="1">
      <alignment horizontal="center"/>
    </xf>
    <xf numFmtId="0" fontId="42" fillId="0" borderId="32" xfId="3" applyFont="1" applyFill="1" applyBorder="1" applyAlignment="1" applyProtection="1">
      <alignment vertical="center"/>
    </xf>
    <xf numFmtId="0" fontId="45" fillId="0" borderId="51" xfId="0" applyFont="1" applyBorder="1"/>
    <xf numFmtId="0" fontId="45" fillId="0" borderId="5" xfId="0" applyFont="1" applyBorder="1"/>
    <xf numFmtId="0" fontId="45" fillId="0" borderId="32" xfId="0" applyFont="1" applyBorder="1"/>
    <xf numFmtId="0" fontId="45" fillId="0" borderId="53" xfId="0" applyFont="1" applyBorder="1"/>
    <xf numFmtId="0" fontId="45" fillId="0" borderId="33" xfId="0" applyFont="1" applyFill="1" applyBorder="1" applyAlignment="1">
      <alignment wrapText="1"/>
    </xf>
    <xf numFmtId="0" fontId="45" fillId="0" borderId="6" xfId="0" applyFont="1" applyBorder="1" applyAlignment="1">
      <alignment horizontal="center"/>
    </xf>
    <xf numFmtId="0" fontId="44" fillId="0" borderId="0" xfId="0" applyFont="1" applyAlignment="1"/>
    <xf numFmtId="0" fontId="44" fillId="0" borderId="0" xfId="0" applyFont="1" applyAlignment="1">
      <alignment horizontal="center"/>
    </xf>
    <xf numFmtId="0" fontId="44" fillId="0" borderId="0" xfId="0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left" vertical="center"/>
    </xf>
    <xf numFmtId="0" fontId="44" fillId="0" borderId="179" xfId="0" applyFont="1" applyFill="1" applyBorder="1"/>
    <xf numFmtId="0" fontId="44" fillId="0" borderId="17" xfId="0" applyFont="1" applyFill="1" applyBorder="1"/>
    <xf numFmtId="0" fontId="44" fillId="0" borderId="24" xfId="0" applyFont="1" applyFill="1" applyBorder="1"/>
    <xf numFmtId="0" fontId="44" fillId="0" borderId="11" xfId="0" applyFont="1" applyFill="1" applyBorder="1"/>
    <xf numFmtId="0" fontId="44" fillId="0" borderId="12" xfId="0" applyFont="1" applyFill="1" applyBorder="1"/>
    <xf numFmtId="0" fontId="44" fillId="0" borderId="14" xfId="0" applyFont="1" applyFill="1" applyBorder="1"/>
    <xf numFmtId="0" fontId="44" fillId="0" borderId="291" xfId="0" applyFont="1" applyFill="1" applyBorder="1"/>
    <xf numFmtId="0" fontId="44" fillId="0" borderId="16" xfId="0" applyFont="1" applyFill="1" applyBorder="1"/>
    <xf numFmtId="0" fontId="44" fillId="0" borderId="253" xfId="0" applyFont="1" applyFill="1" applyBorder="1"/>
    <xf numFmtId="0" fontId="44" fillId="0" borderId="61" xfId="0" applyFont="1" applyFill="1" applyBorder="1"/>
    <xf numFmtId="0" fontId="45" fillId="0" borderId="24" xfId="0" applyFont="1" applyFill="1" applyBorder="1" applyAlignment="1">
      <alignment horizontal="center"/>
    </xf>
    <xf numFmtId="0" fontId="44" fillId="0" borderId="18" xfId="0" applyFont="1" applyFill="1" applyBorder="1"/>
    <xf numFmtId="0" fontId="44" fillId="0" borderId="20" xfId="0" applyFont="1" applyFill="1" applyBorder="1"/>
    <xf numFmtId="0" fontId="44" fillId="0" borderId="21" xfId="0" applyFont="1" applyFill="1" applyBorder="1"/>
    <xf numFmtId="0" fontId="44" fillId="0" borderId="19" xfId="0" applyFont="1" applyFill="1" applyBorder="1"/>
    <xf numFmtId="0" fontId="44" fillId="3" borderId="107" xfId="0" applyFont="1" applyFill="1" applyBorder="1"/>
    <xf numFmtId="0" fontId="44" fillId="0" borderId="292" xfId="0" applyFont="1" applyFill="1" applyBorder="1"/>
    <xf numFmtId="0" fontId="44" fillId="0" borderId="23" xfId="0" applyFont="1" applyFill="1" applyBorder="1"/>
    <xf numFmtId="0" fontId="44" fillId="0" borderId="263" xfId="0" applyFont="1" applyFill="1" applyBorder="1"/>
    <xf numFmtId="0" fontId="44" fillId="3" borderId="49" xfId="0" applyFont="1" applyFill="1" applyBorder="1"/>
    <xf numFmtId="0" fontId="45" fillId="0" borderId="51" xfId="0" applyFont="1" applyFill="1" applyBorder="1" applyAlignment="1">
      <alignment horizontal="center"/>
    </xf>
    <xf numFmtId="0" fontId="44" fillId="0" borderId="51" xfId="0" applyFont="1" applyFill="1" applyBorder="1"/>
    <xf numFmtId="0" fontId="44" fillId="0" borderId="40" xfId="0" applyFont="1" applyFill="1" applyBorder="1"/>
    <xf numFmtId="0" fontId="44" fillId="0" borderId="44" xfId="0" applyFont="1" applyFill="1" applyBorder="1"/>
    <xf numFmtId="0" fontId="44" fillId="0" borderId="41" xfId="0" applyFont="1" applyFill="1" applyBorder="1"/>
    <xf numFmtId="0" fontId="44" fillId="0" borderId="43" xfId="0" applyFont="1" applyFill="1" applyBorder="1"/>
    <xf numFmtId="0" fontId="44" fillId="3" borderId="180" xfId="0" applyFont="1" applyFill="1" applyBorder="1"/>
    <xf numFmtId="0" fontId="44" fillId="0" borderId="293" xfId="0" applyFont="1" applyFill="1" applyBorder="1"/>
    <xf numFmtId="0" fontId="44" fillId="0" borderId="64" xfId="0" applyFont="1" applyFill="1" applyBorder="1"/>
    <xf numFmtId="0" fontId="44" fillId="0" borderId="254" xfId="0" applyFont="1" applyFill="1" applyBorder="1"/>
    <xf numFmtId="0" fontId="44" fillId="3" borderId="50" xfId="0" applyFont="1" applyFill="1" applyBorder="1"/>
    <xf numFmtId="0" fontId="45" fillId="0" borderId="9" xfId="0" applyFont="1" applyFill="1" applyBorder="1" applyAlignment="1">
      <alignment horizontal="center"/>
    </xf>
    <xf numFmtId="0" fontId="44" fillId="0" borderId="9" xfId="0" applyFont="1" applyFill="1" applyBorder="1"/>
    <xf numFmtId="0" fontId="44" fillId="0" borderId="39" xfId="0" applyFont="1" applyFill="1" applyBorder="1"/>
    <xf numFmtId="0" fontId="44" fillId="0" borderId="37" xfId="0" applyFont="1" applyFill="1" applyBorder="1"/>
    <xf numFmtId="0" fontId="44" fillId="0" borderId="10" xfId="0" applyFont="1" applyFill="1" applyBorder="1"/>
    <xf numFmtId="0" fontId="44" fillId="3" borderId="178" xfId="0" applyFont="1" applyFill="1" applyBorder="1"/>
    <xf numFmtId="0" fontId="44" fillId="0" borderId="294" xfId="0" applyFont="1" applyFill="1" applyBorder="1"/>
    <xf numFmtId="0" fontId="44" fillId="0" borderId="63" xfId="0" applyFont="1" applyFill="1" applyBorder="1"/>
    <xf numFmtId="0" fontId="44" fillId="0" borderId="262" xfId="0" applyFont="1" applyFill="1" applyBorder="1"/>
    <xf numFmtId="0" fontId="44" fillId="3" borderId="48" xfId="0" applyFont="1" applyFill="1" applyBorder="1"/>
    <xf numFmtId="0" fontId="45" fillId="0" borderId="18" xfId="0" applyFont="1" applyFill="1" applyBorder="1" applyAlignment="1">
      <alignment horizontal="center"/>
    </xf>
    <xf numFmtId="0" fontId="45" fillId="0" borderId="40" xfId="0" applyFont="1" applyFill="1" applyBorder="1" applyAlignment="1">
      <alignment horizontal="center"/>
    </xf>
    <xf numFmtId="0" fontId="44" fillId="3" borderId="295" xfId="0" applyFont="1" applyFill="1" applyBorder="1"/>
    <xf numFmtId="0" fontId="44" fillId="0" borderId="266" xfId="0" applyFont="1" applyFill="1" applyBorder="1"/>
    <xf numFmtId="0" fontId="44" fillId="0" borderId="0" xfId="0" applyFont="1" applyFill="1" applyAlignment="1">
      <alignment horizontal="center"/>
    </xf>
    <xf numFmtId="0" fontId="0" fillId="0" borderId="14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left"/>
    </xf>
    <xf numFmtId="0" fontId="0" fillId="0" borderId="39" xfId="0" applyFont="1" applyFill="1" applyBorder="1" applyAlignment="1"/>
    <xf numFmtId="0" fontId="0" fillId="0" borderId="20" xfId="0" applyFont="1" applyFill="1" applyBorder="1" applyAlignment="1"/>
    <xf numFmtId="0" fontId="0" fillId="0" borderId="43" xfId="0" applyFont="1" applyFill="1" applyBorder="1" applyAlignment="1"/>
    <xf numFmtId="0" fontId="49" fillId="0" borderId="0" xfId="9" applyFont="1" applyAlignment="1">
      <alignment horizontal="left"/>
    </xf>
    <xf numFmtId="0" fontId="49" fillId="0" borderId="0" xfId="9" applyFont="1"/>
    <xf numFmtId="0" fontId="43" fillId="0" borderId="0" xfId="9" applyFont="1" applyAlignment="1">
      <alignment horizontal="left"/>
    </xf>
    <xf numFmtId="0" fontId="48" fillId="0" borderId="0" xfId="9" applyFont="1" applyFill="1"/>
    <xf numFmtId="0" fontId="49" fillId="0" borderId="0" xfId="9" applyFont="1" applyFill="1"/>
    <xf numFmtId="0" fontId="46" fillId="0" borderId="0" xfId="9" applyFont="1" applyAlignment="1">
      <alignment horizontal="left" vertical="center"/>
    </xf>
    <xf numFmtId="0" fontId="46" fillId="0" borderId="0" xfId="9" applyFont="1" applyAlignment="1">
      <alignment horizontal="center" wrapText="1"/>
    </xf>
    <xf numFmtId="0" fontId="42" fillId="0" borderId="0" xfId="9" applyFont="1"/>
    <xf numFmtId="0" fontId="46" fillId="0" borderId="0" xfId="9" applyFont="1"/>
    <xf numFmtId="0" fontId="46" fillId="0" borderId="34" xfId="9" applyFont="1" applyBorder="1" applyAlignment="1">
      <alignment horizontal="left" vertical="center"/>
    </xf>
    <xf numFmtId="0" fontId="46" fillId="0" borderId="60" xfId="9" applyFont="1" applyBorder="1" applyAlignment="1">
      <alignment horizontal="center" wrapText="1"/>
    </xf>
    <xf numFmtId="0" fontId="46" fillId="0" borderId="153" xfId="9" applyFont="1" applyFill="1" applyBorder="1" applyAlignment="1">
      <alignment horizontal="center" wrapText="1"/>
    </xf>
    <xf numFmtId="0" fontId="46" fillId="0" borderId="152" xfId="9" applyFont="1" applyBorder="1" applyAlignment="1">
      <alignment horizontal="center"/>
    </xf>
    <xf numFmtId="0" fontId="48" fillId="0" borderId="0" xfId="9" applyFont="1"/>
    <xf numFmtId="0" fontId="46" fillId="0" borderId="51" xfId="9" applyFont="1" applyBorder="1" applyAlignment="1">
      <alignment horizontal="center" wrapText="1"/>
    </xf>
    <xf numFmtId="0" fontId="46" fillId="0" borderId="6" xfId="9" applyFont="1" applyBorder="1" applyAlignment="1">
      <alignment horizontal="center" wrapText="1"/>
    </xf>
    <xf numFmtId="0" fontId="42" fillId="0" borderId="24" xfId="9" applyFont="1" applyFill="1" applyBorder="1" applyAlignment="1">
      <alignment horizontal="center"/>
    </xf>
    <xf numFmtId="0" fontId="42" fillId="0" borderId="14" xfId="9" applyFont="1" applyFill="1" applyBorder="1" applyAlignment="1">
      <alignment wrapText="1"/>
    </xf>
    <xf numFmtId="169" fontId="42" fillId="0" borderId="0" xfId="6" applyFont="1"/>
    <xf numFmtId="169" fontId="49" fillId="0" borderId="0" xfId="6" applyFont="1"/>
    <xf numFmtId="0" fontId="42" fillId="0" borderId="18" xfId="9" applyFont="1" applyFill="1" applyBorder="1" applyAlignment="1">
      <alignment horizontal="center"/>
    </xf>
    <xf numFmtId="0" fontId="42" fillId="0" borderId="19" xfId="9" applyFont="1" applyFill="1" applyBorder="1" applyAlignment="1">
      <alignment wrapText="1"/>
    </xf>
    <xf numFmtId="169" fontId="48" fillId="0" borderId="0" xfId="6" applyFont="1" applyFill="1"/>
    <xf numFmtId="0" fontId="42" fillId="0" borderId="25" xfId="9" applyFont="1" applyFill="1" applyBorder="1" applyAlignment="1">
      <alignment horizontal="center"/>
    </xf>
    <xf numFmtId="0" fontId="42" fillId="0" borderId="26" xfId="9" applyFont="1" applyFill="1" applyBorder="1" applyAlignment="1">
      <alignment wrapText="1"/>
    </xf>
    <xf numFmtId="0" fontId="42" fillId="0" borderId="97" xfId="3" applyFont="1" applyFill="1" applyBorder="1" applyAlignment="1" applyProtection="1">
      <alignment horizontal="center"/>
    </xf>
    <xf numFmtId="0" fontId="42" fillId="0" borderId="115" xfId="3" applyFont="1" applyFill="1" applyBorder="1" applyAlignment="1" applyProtection="1">
      <alignment wrapText="1"/>
    </xf>
    <xf numFmtId="3" fontId="42" fillId="0" borderId="74" xfId="3" applyNumberFormat="1" applyFont="1" applyFill="1" applyBorder="1" applyAlignment="1" applyProtection="1">
      <alignment wrapText="1"/>
    </xf>
    <xf numFmtId="3" fontId="42" fillId="0" borderId="68" xfId="3" applyNumberFormat="1" applyFont="1" applyFill="1" applyBorder="1" applyAlignment="1" applyProtection="1">
      <alignment wrapText="1"/>
    </xf>
    <xf numFmtId="3" fontId="42" fillId="0" borderId="75" xfId="3" applyNumberFormat="1" applyFont="1" applyFill="1" applyBorder="1" applyAlignment="1" applyProtection="1">
      <alignment wrapText="1"/>
    </xf>
    <xf numFmtId="3" fontId="42" fillId="0" borderId="137" xfId="3" applyNumberFormat="1" applyFont="1" applyFill="1" applyBorder="1" applyAlignment="1" applyProtection="1">
      <alignment wrapText="1"/>
    </xf>
    <xf numFmtId="3" fontId="42" fillId="6" borderId="136" xfId="3" applyNumberFormat="1" applyFont="1" applyFill="1" applyBorder="1" applyAlignment="1" applyProtection="1">
      <alignment wrapText="1"/>
    </xf>
    <xf numFmtId="3" fontId="42" fillId="6" borderId="115" xfId="3" applyNumberFormat="1" applyFont="1" applyFill="1" applyBorder="1" applyAlignment="1" applyProtection="1">
      <alignment wrapText="1"/>
    </xf>
    <xf numFmtId="3" fontId="42" fillId="0" borderId="344" xfId="3" applyNumberFormat="1" applyFont="1" applyFill="1" applyBorder="1" applyAlignment="1" applyProtection="1">
      <alignment wrapText="1"/>
    </xf>
    <xf numFmtId="3" fontId="46" fillId="6" borderId="257" xfId="3" applyNumberFormat="1" applyFont="1" applyFill="1" applyBorder="1" applyAlignment="1" applyProtection="1">
      <alignment wrapText="1"/>
    </xf>
    <xf numFmtId="0" fontId="42" fillId="0" borderId="76" xfId="3" applyFont="1" applyFill="1" applyBorder="1" applyAlignment="1" applyProtection="1">
      <alignment horizontal="center"/>
    </xf>
    <xf numFmtId="0" fontId="42" fillId="0" borderId="129" xfId="3" applyFont="1" applyFill="1" applyBorder="1" applyAlignment="1" applyProtection="1">
      <alignment wrapText="1"/>
    </xf>
    <xf numFmtId="3" fontId="42" fillId="0" borderId="76" xfId="3" applyNumberFormat="1" applyFont="1" applyFill="1" applyBorder="1" applyAlignment="1" applyProtection="1">
      <alignment wrapText="1"/>
    </xf>
    <xf numFmtId="3" fontId="42" fillId="0" borderId="77" xfId="3" applyNumberFormat="1" applyFont="1" applyFill="1" applyBorder="1" applyAlignment="1" applyProtection="1">
      <alignment wrapText="1"/>
    </xf>
    <xf numFmtId="3" fontId="42" fillId="0" borderId="78" xfId="3" applyNumberFormat="1" applyFont="1" applyFill="1" applyBorder="1" applyAlignment="1" applyProtection="1">
      <alignment wrapText="1"/>
    </xf>
    <xf numFmtId="3" fontId="42" fillId="0" borderId="130" xfId="3" applyNumberFormat="1" applyFont="1" applyFill="1" applyBorder="1" applyAlignment="1" applyProtection="1">
      <alignment wrapText="1"/>
    </xf>
    <xf numFmtId="3" fontId="42" fillId="6" borderId="183" xfId="3" applyNumberFormat="1" applyFont="1" applyFill="1" applyBorder="1" applyAlignment="1" applyProtection="1">
      <alignment wrapText="1"/>
    </xf>
    <xf numFmtId="3" fontId="42" fillId="6" borderId="129" xfId="3" applyNumberFormat="1" applyFont="1" applyFill="1" applyBorder="1" applyAlignment="1" applyProtection="1">
      <alignment wrapText="1"/>
    </xf>
    <xf numFmtId="3" fontId="42" fillId="0" borderId="343" xfId="3" applyNumberFormat="1" applyFont="1" applyFill="1" applyBorder="1" applyAlignment="1" applyProtection="1">
      <alignment wrapText="1"/>
    </xf>
    <xf numFmtId="3" fontId="42" fillId="6" borderId="258" xfId="3" applyNumberFormat="1" applyFont="1" applyFill="1" applyBorder="1" applyAlignment="1" applyProtection="1">
      <alignment wrapText="1"/>
    </xf>
    <xf numFmtId="3" fontId="42" fillId="0" borderId="68" xfId="3" applyNumberFormat="1" applyFont="1" applyFill="1" applyBorder="1" applyAlignment="1" applyProtection="1"/>
    <xf numFmtId="0" fontId="46" fillId="0" borderId="51" xfId="3" applyFont="1" applyFill="1" applyBorder="1" applyAlignment="1" applyProtection="1">
      <alignment horizontal="center"/>
    </xf>
    <xf numFmtId="0" fontId="42" fillId="0" borderId="32" xfId="3" applyFont="1" applyFill="1" applyBorder="1" applyAlignment="1" applyProtection="1"/>
    <xf numFmtId="3" fontId="42" fillId="0" borderId="76" xfId="3" applyNumberFormat="1" applyFont="1" applyFill="1" applyBorder="1" applyAlignment="1" applyProtection="1"/>
    <xf numFmtId="3" fontId="42" fillId="0" borderId="77" xfId="3" applyNumberFormat="1" applyFont="1" applyFill="1" applyBorder="1" applyAlignment="1" applyProtection="1"/>
    <xf numFmtId="3" fontId="42" fillId="0" borderId="158" xfId="3" applyNumberFormat="1" applyFont="1" applyFill="1" applyBorder="1" applyAlignment="1" applyProtection="1"/>
    <xf numFmtId="3" fontId="46" fillId="6" borderId="6" xfId="3" applyNumberFormat="1" applyFont="1" applyFill="1" applyBorder="1" applyAlignment="1" applyProtection="1"/>
    <xf numFmtId="0" fontId="43" fillId="0" borderId="0" xfId="3" applyFont="1" applyFill="1" applyAlignment="1" applyProtection="1"/>
    <xf numFmtId="0" fontId="48" fillId="0" borderId="0" xfId="9" applyFont="1" applyFill="1" applyAlignment="1">
      <alignment wrapText="1"/>
    </xf>
    <xf numFmtId="0" fontId="45" fillId="7" borderId="0" xfId="0" applyFont="1" applyFill="1"/>
    <xf numFmtId="0" fontId="44" fillId="7" borderId="0" xfId="0" applyFont="1" applyFill="1"/>
    <xf numFmtId="0" fontId="46" fillId="2" borderId="0" xfId="0" applyFont="1" applyFill="1"/>
    <xf numFmtId="0" fontId="45" fillId="2" borderId="0" xfId="0" applyFont="1" applyFill="1"/>
    <xf numFmtId="0" fontId="44" fillId="2" borderId="0" xfId="0" applyFont="1" applyFill="1"/>
    <xf numFmtId="0" fontId="45" fillId="0" borderId="29" xfId="0" applyFont="1" applyFill="1" applyBorder="1" applyAlignment="1">
      <alignment horizontal="center" wrapText="1"/>
    </xf>
    <xf numFmtId="0" fontId="45" fillId="0" borderId="33" xfId="0" applyFont="1" applyFill="1" applyBorder="1" applyAlignment="1">
      <alignment horizontal="center" wrapText="1"/>
    </xf>
    <xf numFmtId="0" fontId="45" fillId="0" borderId="34" xfId="0" applyFont="1" applyFill="1" applyBorder="1" applyAlignment="1">
      <alignment horizontal="center" wrapText="1"/>
    </xf>
    <xf numFmtId="0" fontId="45" fillId="0" borderId="45" xfId="0" applyFont="1" applyFill="1" applyBorder="1" applyAlignment="1">
      <alignment horizontal="center" wrapText="1"/>
    </xf>
    <xf numFmtId="0" fontId="45" fillId="0" borderId="65" xfId="0" applyFont="1" applyFill="1" applyBorder="1" applyAlignment="1">
      <alignment horizontal="center" wrapText="1"/>
    </xf>
    <xf numFmtId="0" fontId="45" fillId="0" borderId="1" xfId="0" applyFont="1" applyFill="1" applyBorder="1" applyAlignment="1">
      <alignment horizontal="center" wrapText="1"/>
    </xf>
    <xf numFmtId="0" fontId="45" fillId="0" borderId="149" xfId="0" applyFont="1" applyFill="1" applyBorder="1" applyAlignment="1">
      <alignment horizontal="center" wrapText="1"/>
    </xf>
    <xf numFmtId="0" fontId="45" fillId="0" borderId="150" xfId="0" applyFont="1" applyFill="1" applyBorder="1" applyAlignment="1">
      <alignment horizontal="center" wrapText="1"/>
    </xf>
    <xf numFmtId="0" fontId="46" fillId="0" borderId="2" xfId="0" applyFont="1" applyFill="1" applyBorder="1" applyAlignment="1">
      <alignment horizontal="center" wrapText="1"/>
    </xf>
    <xf numFmtId="1" fontId="44" fillId="0" borderId="71" xfId="0" applyNumberFormat="1" applyFont="1" applyFill="1" applyBorder="1"/>
    <xf numFmtId="1" fontId="44" fillId="0" borderId="72" xfId="0" applyNumberFormat="1" applyFont="1" applyFill="1" applyBorder="1"/>
    <xf numFmtId="1" fontId="44" fillId="0" borderId="73" xfId="0" applyNumberFormat="1" applyFont="1" applyFill="1" applyBorder="1"/>
    <xf numFmtId="1" fontId="45" fillId="0" borderId="16" xfId="0" applyNumberFormat="1" applyFont="1" applyFill="1" applyBorder="1"/>
    <xf numFmtId="1" fontId="46" fillId="0" borderId="61" xfId="0" applyNumberFormat="1" applyFont="1" applyFill="1" applyBorder="1"/>
    <xf numFmtId="169" fontId="44" fillId="0" borderId="0" xfId="2" applyFont="1"/>
    <xf numFmtId="1" fontId="44" fillId="0" borderId="74" xfId="0" applyNumberFormat="1" applyFont="1" applyFill="1" applyBorder="1"/>
    <xf numFmtId="1" fontId="44" fillId="0" borderId="68" xfId="0" applyNumberFormat="1" applyFont="1" applyFill="1" applyBorder="1"/>
    <xf numFmtId="1" fontId="44" fillId="0" borderId="75" xfId="0" applyNumberFormat="1" applyFont="1" applyFill="1" applyBorder="1"/>
    <xf numFmtId="1" fontId="45" fillId="0" borderId="23" xfId="0" applyNumberFormat="1" applyFont="1" applyFill="1" applyBorder="1"/>
    <xf numFmtId="1" fontId="44" fillId="0" borderId="76" xfId="0" applyNumberFormat="1" applyFont="1" applyFill="1" applyBorder="1"/>
    <xf numFmtId="1" fontId="44" fillId="0" borderId="77" xfId="0" applyNumberFormat="1" applyFont="1" applyFill="1" applyBorder="1"/>
    <xf numFmtId="1" fontId="44" fillId="0" borderId="78" xfId="0" applyNumberFormat="1" applyFont="1" applyFill="1" applyBorder="1"/>
    <xf numFmtId="1" fontId="46" fillId="0" borderId="81" xfId="0" applyNumberFormat="1" applyFont="1" applyFill="1" applyBorder="1"/>
    <xf numFmtId="0" fontId="45" fillId="0" borderId="301" xfId="0" applyFont="1" applyFill="1" applyBorder="1" applyAlignment="1">
      <alignment horizontal="center"/>
    </xf>
    <xf numFmtId="0" fontId="45" fillId="0" borderId="315" xfId="0" applyFont="1" applyFill="1" applyBorder="1" applyAlignment="1">
      <alignment wrapText="1"/>
    </xf>
    <xf numFmtId="1" fontId="45" fillId="0" borderId="97" xfId="0" applyNumberFormat="1" applyFont="1" applyFill="1" applyBorder="1"/>
    <xf numFmtId="1" fontId="45" fillId="0" borderId="94" xfId="0" applyNumberFormat="1" applyFont="1" applyFill="1" applyBorder="1"/>
    <xf numFmtId="1" fontId="45" fillId="0" borderId="301" xfId="0" applyNumberFormat="1" applyFont="1" applyFill="1" applyBorder="1"/>
    <xf numFmtId="1" fontId="45" fillId="10" borderId="93" xfId="0" applyNumberFormat="1" applyFont="1" applyFill="1" applyBorder="1"/>
    <xf numFmtId="1" fontId="45" fillId="10" borderId="70" xfId="0" applyNumberFormat="1" applyFont="1" applyFill="1" applyBorder="1"/>
    <xf numFmtId="0" fontId="44" fillId="0" borderId="314" xfId="0" applyFont="1" applyFill="1" applyBorder="1" applyAlignment="1">
      <alignment horizontal="center"/>
    </xf>
    <xf numFmtId="0" fontId="44" fillId="0" borderId="316" xfId="0" applyFont="1" applyFill="1" applyBorder="1" applyAlignment="1">
      <alignment wrapText="1"/>
    </xf>
    <xf numFmtId="1" fontId="44" fillId="0" borderId="314" xfId="0" applyNumberFormat="1" applyFont="1" applyFill="1" applyBorder="1"/>
    <xf numFmtId="1" fontId="44" fillId="0" borderId="313" xfId="0" applyNumberFormat="1" applyFont="1" applyFill="1" applyBorder="1"/>
    <xf numFmtId="1" fontId="44" fillId="0" borderId="316" xfId="0" applyNumberFormat="1" applyFont="1" applyFill="1" applyBorder="1"/>
    <xf numFmtId="1" fontId="44" fillId="10" borderId="313" xfId="0" applyNumberFormat="1" applyFont="1" applyFill="1" applyBorder="1"/>
    <xf numFmtId="0" fontId="45" fillId="0" borderId="235" xfId="0" applyFont="1" applyBorder="1" applyAlignment="1">
      <alignment horizontal="center" wrapText="1"/>
    </xf>
    <xf numFmtId="0" fontId="45" fillId="0" borderId="202" xfId="0" applyFont="1" applyBorder="1" applyAlignment="1">
      <alignment horizontal="center" wrapText="1"/>
    </xf>
    <xf numFmtId="0" fontId="45" fillId="0" borderId="131" xfId="0" applyFont="1" applyBorder="1" applyAlignment="1">
      <alignment horizontal="center" wrapText="1"/>
    </xf>
    <xf numFmtId="0" fontId="45" fillId="0" borderId="132" xfId="0" applyFont="1" applyBorder="1" applyAlignment="1">
      <alignment horizontal="center" wrapText="1"/>
    </xf>
    <xf numFmtId="0" fontId="45" fillId="0" borderId="205" xfId="0" applyFont="1" applyBorder="1" applyAlignment="1">
      <alignment horizontal="center" wrapText="1"/>
    </xf>
    <xf numFmtId="0" fontId="44" fillId="0" borderId="101" xfId="0" applyFont="1" applyFill="1" applyBorder="1" applyAlignment="1">
      <alignment horizontal="center"/>
    </xf>
    <xf numFmtId="0" fontId="44" fillId="0" borderId="111" xfId="0" applyFont="1" applyFill="1" applyBorder="1" applyAlignment="1">
      <alignment horizontal="center"/>
    </xf>
    <xf numFmtId="1" fontId="44" fillId="0" borderId="115" xfId="0" applyNumberFormat="1" applyFont="1" applyBorder="1"/>
    <xf numFmtId="0" fontId="44" fillId="0" borderId="228" xfId="0" applyFont="1" applyFill="1" applyBorder="1" applyAlignment="1">
      <alignment horizontal="center"/>
    </xf>
    <xf numFmtId="1" fontId="44" fillId="0" borderId="129" xfId="0" applyNumberFormat="1" applyFont="1" applyBorder="1"/>
    <xf numFmtId="1" fontId="45" fillId="0" borderId="72" xfId="0" applyNumberFormat="1" applyFont="1" applyBorder="1"/>
    <xf numFmtId="0" fontId="44" fillId="0" borderId="74" xfId="0" applyFont="1" applyBorder="1" applyAlignment="1">
      <alignment horizontal="center"/>
    </xf>
    <xf numFmtId="0" fontId="44" fillId="0" borderId="68" xfId="0" applyFont="1" applyFill="1" applyBorder="1" applyAlignment="1">
      <alignment wrapText="1"/>
    </xf>
    <xf numFmtId="1" fontId="44" fillId="0" borderId="68" xfId="0" applyNumberFormat="1" applyFont="1" applyBorder="1"/>
    <xf numFmtId="1" fontId="44" fillId="0" borderId="319" xfId="0" applyNumberFormat="1" applyFont="1" applyBorder="1"/>
    <xf numFmtId="1" fontId="44" fillId="3" borderId="136" xfId="0" applyNumberFormat="1" applyFont="1" applyFill="1" applyBorder="1"/>
    <xf numFmtId="1" fontId="42" fillId="3" borderId="75" xfId="0" applyNumberFormat="1" applyFont="1" applyFill="1" applyBorder="1"/>
    <xf numFmtId="0" fontId="45" fillId="0" borderId="76" xfId="0" applyFont="1" applyBorder="1" applyAlignment="1">
      <alignment horizontal="center"/>
    </xf>
    <xf numFmtId="0" fontId="44" fillId="0" borderId="77" xfId="0" applyFont="1" applyFill="1" applyBorder="1" applyAlignment="1">
      <alignment wrapText="1"/>
    </xf>
    <xf numFmtId="1" fontId="44" fillId="0" borderId="77" xfId="0" applyNumberFormat="1" applyFont="1" applyBorder="1"/>
    <xf numFmtId="1" fontId="44" fillId="0" borderId="320" xfId="0" applyNumberFormat="1" applyFont="1" applyBorder="1"/>
    <xf numFmtId="1" fontId="44" fillId="3" borderId="183" xfId="0" applyNumberFormat="1" applyFont="1" applyFill="1" applyBorder="1"/>
    <xf numFmtId="1" fontId="42" fillId="3" borderId="78" xfId="0" applyNumberFormat="1" applyFont="1" applyFill="1" applyBorder="1"/>
    <xf numFmtId="0" fontId="45" fillId="0" borderId="103" xfId="0" applyFont="1" applyBorder="1" applyAlignment="1">
      <alignment horizontal="center"/>
    </xf>
    <xf numFmtId="0" fontId="44" fillId="0" borderId="187" xfId="0" applyFont="1" applyFill="1" applyBorder="1" applyAlignment="1">
      <alignment wrapText="1"/>
    </xf>
    <xf numFmtId="1" fontId="44" fillId="0" borderId="195" xfId="0" applyNumberFormat="1" applyFont="1" applyBorder="1"/>
    <xf numFmtId="1" fontId="44" fillId="0" borderId="104" xfId="0" applyNumberFormat="1" applyFont="1" applyBorder="1"/>
    <xf numFmtId="1" fontId="44" fillId="0" borderId="196" xfId="0" applyNumberFormat="1" applyFont="1" applyBorder="1"/>
    <xf numFmtId="1" fontId="44" fillId="0" borderId="317" xfId="0" applyNumberFormat="1" applyFont="1" applyBorder="1"/>
    <xf numFmtId="1" fontId="44" fillId="3" borderId="134" xfId="0" applyNumberFormat="1" applyFont="1" applyFill="1" applyBorder="1"/>
    <xf numFmtId="1" fontId="44" fillId="0" borderId="249" xfId="0" applyNumberFormat="1" applyFont="1" applyBorder="1"/>
    <xf numFmtId="1" fontId="42" fillId="3" borderId="211" xfId="0" applyNumberFormat="1" applyFont="1" applyFill="1" applyBorder="1"/>
    <xf numFmtId="0" fontId="24" fillId="0" borderId="51" xfId="0" applyFont="1" applyBorder="1" applyAlignment="1">
      <alignment horizontal="center" wrapText="1"/>
    </xf>
    <xf numFmtId="0" fontId="24" fillId="0" borderId="32" xfId="0" applyFont="1" applyBorder="1" applyAlignment="1">
      <alignment horizontal="center" wrapText="1"/>
    </xf>
    <xf numFmtId="0" fontId="24" fillId="0" borderId="281" xfId="0" applyFont="1" applyBorder="1" applyAlignment="1">
      <alignment horizontal="center" wrapText="1"/>
    </xf>
    <xf numFmtId="0" fontId="24" fillId="4" borderId="4" xfId="0" applyFont="1" applyFill="1" applyBorder="1" applyAlignment="1">
      <alignment horizontal="center" wrapText="1"/>
    </xf>
    <xf numFmtId="0" fontId="24" fillId="0" borderId="113" xfId="0" applyFont="1" applyBorder="1" applyAlignment="1">
      <alignment horizontal="center" wrapText="1"/>
    </xf>
    <xf numFmtId="0" fontId="24" fillId="0" borderId="321" xfId="0" applyFont="1" applyBorder="1" applyAlignment="1">
      <alignment horizontal="center" wrapText="1"/>
    </xf>
    <xf numFmtId="0" fontId="24" fillId="0" borderId="266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1" fontId="23" fillId="0" borderId="67" xfId="0" applyNumberFormat="1" applyFont="1" applyBorder="1"/>
    <xf numFmtId="1" fontId="23" fillId="0" borderId="94" xfId="0" applyNumberFormat="1" applyFont="1" applyBorder="1"/>
    <xf numFmtId="1" fontId="23" fillId="0" borderId="98" xfId="0" applyNumberFormat="1" applyFont="1" applyBorder="1"/>
    <xf numFmtId="1" fontId="23" fillId="0" borderId="157" xfId="0" applyNumberFormat="1" applyFont="1" applyBorder="1"/>
    <xf numFmtId="1" fontId="23" fillId="0" borderId="129" xfId="0" applyNumberFormat="1" applyFont="1" applyBorder="1"/>
    <xf numFmtId="1" fontId="23" fillId="0" borderId="78" xfId="0" applyNumberFormat="1" applyFont="1" applyBorder="1"/>
    <xf numFmtId="0" fontId="16" fillId="0" borderId="335" xfId="0" applyFont="1" applyFill="1" applyBorder="1" applyAlignment="1">
      <alignment horizontal="center"/>
    </xf>
    <xf numFmtId="0" fontId="16" fillId="0" borderId="147" xfId="0" applyFont="1" applyFill="1" applyBorder="1" applyAlignment="1">
      <alignment wrapText="1"/>
    </xf>
    <xf numFmtId="1" fontId="16" fillId="0" borderId="131" xfId="0" applyNumberFormat="1" applyFont="1" applyFill="1" applyBorder="1"/>
    <xf numFmtId="0" fontId="0" fillId="0" borderId="71" xfId="0" applyFont="1" applyFill="1" applyBorder="1" applyAlignment="1">
      <alignment horizontal="center"/>
    </xf>
    <xf numFmtId="1" fontId="0" fillId="0" borderId="182" xfId="0" applyNumberFormat="1" applyFont="1" applyFill="1" applyBorder="1"/>
    <xf numFmtId="1" fontId="0" fillId="0" borderId="183" xfId="0" applyNumberFormat="1" applyFont="1" applyFill="1" applyBorder="1"/>
    <xf numFmtId="0" fontId="45" fillId="0" borderId="161" xfId="0" applyFont="1" applyBorder="1" applyAlignment="1">
      <alignment horizontal="left" vertical="center"/>
    </xf>
    <xf numFmtId="0" fontId="45" fillId="0" borderId="162" xfId="0" applyFont="1" applyBorder="1" applyAlignment="1">
      <alignment horizontal="center" wrapText="1"/>
    </xf>
    <xf numFmtId="0" fontId="45" fillId="0" borderId="232" xfId="0" applyFont="1" applyBorder="1" applyAlignment="1">
      <alignment horizontal="center" wrapText="1"/>
    </xf>
    <xf numFmtId="0" fontId="46" fillId="0" borderId="4" xfId="0" applyFont="1" applyBorder="1" applyAlignment="1">
      <alignment horizontal="center" wrapText="1"/>
    </xf>
    <xf numFmtId="0" fontId="46" fillId="0" borderId="0" xfId="0" applyFont="1" applyBorder="1" applyAlignment="1">
      <alignment horizontal="center" wrapText="1"/>
    </xf>
    <xf numFmtId="0" fontId="46" fillId="0" borderId="140" xfId="0" applyFont="1" applyBorder="1" applyAlignment="1">
      <alignment horizontal="center" wrapText="1"/>
    </xf>
    <xf numFmtId="0" fontId="52" fillId="0" borderId="0" xfId="0" applyFont="1" applyBorder="1" applyAlignment="1">
      <alignment horizontal="center" wrapText="1"/>
    </xf>
    <xf numFmtId="0" fontId="46" fillId="0" borderId="332" xfId="0" applyFont="1" applyBorder="1" applyAlignment="1">
      <alignment horizontal="center" wrapText="1"/>
    </xf>
    <xf numFmtId="0" fontId="46" fillId="0" borderId="69" xfId="0" applyFont="1" applyBorder="1" applyAlignment="1">
      <alignment horizontal="center" wrapText="1"/>
    </xf>
    <xf numFmtId="0" fontId="46" fillId="0" borderId="67" xfId="0" applyFont="1" applyBorder="1" applyAlignment="1">
      <alignment horizontal="center" wrapText="1"/>
    </xf>
    <xf numFmtId="0" fontId="46" fillId="0" borderId="239" xfId="0" applyFont="1" applyBorder="1" applyAlignment="1">
      <alignment horizontal="center" wrapText="1"/>
    </xf>
    <xf numFmtId="0" fontId="46" fillId="0" borderId="240" xfId="0" applyFont="1" applyBorder="1" applyAlignment="1">
      <alignment horizontal="center" wrapText="1"/>
    </xf>
    <xf numFmtId="0" fontId="46" fillId="0" borderId="166" xfId="0" applyFont="1" applyBorder="1" applyAlignment="1">
      <alignment horizontal="center" wrapText="1"/>
    </xf>
    <xf numFmtId="0" fontId="45" fillId="0" borderId="0" xfId="0" applyFont="1" applyAlignment="1"/>
    <xf numFmtId="1" fontId="44" fillId="0" borderId="68" xfId="0" applyNumberFormat="1" applyFont="1" applyBorder="1" applyAlignment="1"/>
    <xf numFmtId="1" fontId="44" fillId="8" borderId="68" xfId="0" applyNumberFormat="1" applyFont="1" applyFill="1" applyBorder="1" applyAlignment="1"/>
    <xf numFmtId="1" fontId="44" fillId="8" borderId="75" xfId="0" applyNumberFormat="1" applyFont="1" applyFill="1" applyBorder="1" applyAlignment="1"/>
    <xf numFmtId="1" fontId="44" fillId="0" borderId="77" xfId="0" applyNumberFormat="1" applyFont="1" applyBorder="1" applyAlignment="1"/>
    <xf numFmtId="1" fontId="44" fillId="8" borderId="77" xfId="0" applyNumberFormat="1" applyFont="1" applyFill="1" applyBorder="1" applyAlignment="1"/>
    <xf numFmtId="1" fontId="44" fillId="8" borderId="78" xfId="0" applyNumberFormat="1" applyFont="1" applyFill="1" applyBorder="1" applyAlignment="1"/>
    <xf numFmtId="0" fontId="44" fillId="0" borderId="103" xfId="0" applyFont="1" applyBorder="1" applyAlignment="1">
      <alignment horizontal="center"/>
    </xf>
    <xf numFmtId="1" fontId="44" fillId="0" borderId="195" xfId="0" applyNumberFormat="1" applyFont="1" applyBorder="1" applyAlignment="1"/>
    <xf numFmtId="1" fontId="44" fillId="0" borderId="104" xfId="0" applyNumberFormat="1" applyFont="1" applyBorder="1" applyAlignment="1"/>
    <xf numFmtId="1" fontId="44" fillId="0" borderId="187" xfId="0" applyNumberFormat="1" applyFont="1" applyBorder="1" applyAlignment="1"/>
    <xf numFmtId="1" fontId="42" fillId="0" borderId="196" xfId="0" applyNumberFormat="1" applyFont="1" applyBorder="1" applyAlignment="1"/>
    <xf numFmtId="1" fontId="44" fillId="0" borderId="196" xfId="0" applyNumberFormat="1" applyFont="1" applyBorder="1" applyAlignment="1"/>
    <xf numFmtId="1" fontId="44" fillId="0" borderId="105" xfId="0" applyNumberFormat="1" applyFont="1" applyBorder="1" applyAlignment="1"/>
    <xf numFmtId="0" fontId="42" fillId="0" borderId="0" xfId="0" applyFont="1" applyAlignment="1"/>
    <xf numFmtId="0" fontId="42" fillId="0" borderId="0" xfId="0" applyFont="1" applyAlignment="1">
      <alignment wrapText="1"/>
    </xf>
    <xf numFmtId="169" fontId="0" fillId="0" borderId="0" xfId="2" applyFont="1"/>
    <xf numFmtId="1" fontId="0" fillId="3" borderId="71" xfId="0" applyNumberFormat="1" applyFont="1" applyFill="1" applyBorder="1"/>
    <xf numFmtId="0" fontId="16" fillId="0" borderId="307" xfId="0" applyFont="1" applyFill="1" applyBorder="1" applyAlignment="1">
      <alignment horizontal="center"/>
    </xf>
    <xf numFmtId="0" fontId="16" fillId="0" borderId="299" xfId="0" applyFont="1" applyFill="1" applyBorder="1" applyAlignment="1">
      <alignment horizontal="center"/>
    </xf>
    <xf numFmtId="0" fontId="16" fillId="0" borderId="308" xfId="0" applyFont="1" applyFill="1" applyBorder="1" applyAlignment="1">
      <alignment horizontal="center"/>
    </xf>
    <xf numFmtId="1" fontId="16" fillId="0" borderId="51" xfId="0" applyNumberFormat="1" applyFont="1" applyFill="1" applyBorder="1"/>
    <xf numFmtId="0" fontId="0" fillId="0" borderId="29" xfId="0" applyFont="1" applyFill="1" applyBorder="1" applyAlignment="1">
      <alignment horizontal="center"/>
    </xf>
    <xf numFmtId="0" fontId="0" fillId="0" borderId="33" xfId="0" applyFont="1" applyFill="1" applyBorder="1" applyAlignment="1">
      <alignment wrapText="1"/>
    </xf>
    <xf numFmtId="1" fontId="0" fillId="0" borderId="32" xfId="0" applyNumberFormat="1" applyFont="1" applyFill="1" applyBorder="1"/>
    <xf numFmtId="0" fontId="0" fillId="0" borderId="0" xfId="0"/>
    <xf numFmtId="0" fontId="16" fillId="0" borderId="6" xfId="0" applyFont="1" applyBorder="1" applyAlignment="1">
      <alignment horizontal="center" wrapText="1"/>
    </xf>
    <xf numFmtId="176" fontId="16" fillId="0" borderId="51" xfId="0" applyNumberFormat="1" applyFont="1" applyBorder="1"/>
    <xf numFmtId="176" fontId="16" fillId="0" borderId="8" xfId="0" applyNumberFormat="1" applyFont="1" applyBorder="1"/>
    <xf numFmtId="176" fontId="16" fillId="0" borderId="31" xfId="0" applyNumberFormat="1" applyFont="1" applyBorder="1"/>
    <xf numFmtId="176" fontId="0" fillId="0" borderId="18" xfId="0" applyNumberFormat="1" applyFont="1" applyBorder="1"/>
    <xf numFmtId="176" fontId="0" fillId="0" borderId="21" xfId="0" applyNumberFormat="1" applyFont="1" applyBorder="1"/>
    <xf numFmtId="176" fontId="0" fillId="0" borderId="49" xfId="0" applyNumberFormat="1" applyFont="1" applyBorder="1"/>
    <xf numFmtId="176" fontId="0" fillId="0" borderId="40" xfId="0" applyNumberFormat="1" applyFont="1" applyBorder="1"/>
    <xf numFmtId="176" fontId="0" fillId="0" borderId="41" xfId="0" applyNumberFormat="1" applyFont="1" applyBorder="1"/>
    <xf numFmtId="176" fontId="0" fillId="0" borderId="50" xfId="0" applyNumberFormat="1" applyFont="1" applyBorder="1"/>
    <xf numFmtId="0" fontId="0" fillId="0" borderId="295" xfId="0" applyFill="1" applyBorder="1" applyAlignment="1">
      <alignment horizontal="center"/>
    </xf>
    <xf numFmtId="0" fontId="0" fillId="0" borderId="214" xfId="0" applyFill="1" applyBorder="1" applyAlignment="1">
      <alignment wrapText="1"/>
    </xf>
    <xf numFmtId="3" fontId="0" fillId="0" borderId="353" xfId="0" applyNumberFormat="1" applyFill="1" applyBorder="1"/>
    <xf numFmtId="1" fontId="40" fillId="0" borderId="0" xfId="55" applyNumberFormat="1" applyFont="1" applyFill="1" applyBorder="1" applyAlignment="1" applyProtection="1">
      <alignment horizontal="right"/>
    </xf>
    <xf numFmtId="1" fontId="40" fillId="0" borderId="0" xfId="52" applyNumberFormat="1" applyFont="1" applyFill="1" applyBorder="1" applyAlignment="1" applyProtection="1">
      <alignment horizontal="right"/>
    </xf>
    <xf numFmtId="0" fontId="0" fillId="0" borderId="126" xfId="0" applyFont="1" applyFill="1" applyBorder="1" applyAlignment="1">
      <alignment wrapText="1"/>
    </xf>
    <xf numFmtId="3" fontId="16" fillId="0" borderId="127" xfId="0" applyNumberFormat="1" applyFont="1" applyBorder="1"/>
    <xf numFmtId="0" fontId="0" fillId="0" borderId="268" xfId="0" applyFont="1" applyBorder="1"/>
    <xf numFmtId="0" fontId="0" fillId="0" borderId="270" xfId="0" applyFont="1" applyBorder="1"/>
    <xf numFmtId="3" fontId="0" fillId="0" borderId="252" xfId="0" applyNumberFormat="1" applyFont="1" applyBorder="1"/>
    <xf numFmtId="1" fontId="40" fillId="0" borderId="0" xfId="55" applyNumberFormat="1" applyFont="1" applyFill="1" applyBorder="1" applyAlignment="1" applyProtection="1">
      <alignment horizontal="right"/>
    </xf>
    <xf numFmtId="1" fontId="40" fillId="0" borderId="0" xfId="52" applyNumberFormat="1" applyFont="1" applyFill="1" applyBorder="1" applyAlignment="1" applyProtection="1">
      <alignment horizontal="right"/>
    </xf>
    <xf numFmtId="3" fontId="23" fillId="0" borderId="66" xfId="15" applyNumberFormat="1" applyFont="1" applyFill="1" applyBorder="1" applyAlignment="1" applyProtection="1">
      <alignment horizontal="right" wrapText="1"/>
    </xf>
    <xf numFmtId="3" fontId="23" fillId="0" borderId="356" xfId="15" applyNumberFormat="1" applyFont="1" applyFill="1" applyBorder="1" applyAlignment="1" applyProtection="1">
      <alignment horizontal="right" wrapText="1"/>
    </xf>
    <xf numFmtId="0" fontId="24" fillId="0" borderId="36" xfId="9" applyFont="1" applyBorder="1" applyAlignment="1">
      <alignment horizontal="center" wrapText="1"/>
    </xf>
    <xf numFmtId="3" fontId="23" fillId="0" borderId="36" xfId="15" applyNumberFormat="1" applyFont="1" applyFill="1" applyBorder="1" applyAlignment="1" applyProtection="1">
      <alignment horizontal="right" wrapText="1"/>
    </xf>
    <xf numFmtId="1" fontId="40" fillId="0" borderId="0" xfId="55" applyNumberFormat="1" applyFont="1" applyFill="1" applyBorder="1" applyAlignment="1" applyProtection="1">
      <alignment horizontal="right"/>
    </xf>
    <xf numFmtId="1" fontId="40" fillId="0" borderId="0" xfId="52" applyNumberFormat="1" applyFont="1" applyFill="1" applyBorder="1" applyAlignment="1" applyProtection="1">
      <alignment horizontal="right"/>
    </xf>
    <xf numFmtId="0" fontId="53" fillId="0" borderId="0" xfId="45" applyFont="1" applyFill="1" applyBorder="1" applyAlignment="1">
      <alignment wrapText="1"/>
    </xf>
    <xf numFmtId="0" fontId="40" fillId="0" borderId="0" xfId="45" applyFont="1" applyFill="1" applyBorder="1" applyAlignment="1">
      <alignment wrapText="1"/>
    </xf>
    <xf numFmtId="0" fontId="54" fillId="0" borderId="0" xfId="45" applyFont="1" applyFill="1" applyBorder="1" applyAlignment="1">
      <alignment wrapText="1"/>
    </xf>
    <xf numFmtId="0" fontId="53" fillId="0" borderId="0" xfId="45" applyFont="1" applyFill="1" applyBorder="1" applyAlignment="1">
      <alignment vertical="center" wrapText="1"/>
    </xf>
    <xf numFmtId="3" fontId="40" fillId="0" borderId="0" xfId="55" applyNumberFormat="1" applyFont="1" applyFill="1" applyBorder="1" applyAlignment="1" applyProtection="1">
      <alignment horizontal="right"/>
    </xf>
    <xf numFmtId="0" fontId="40" fillId="0" borderId="0" xfId="55" applyFont="1" applyFill="1" applyBorder="1" applyAlignment="1" applyProtection="1">
      <alignment horizontal="right"/>
    </xf>
    <xf numFmtId="3" fontId="40" fillId="0" borderId="0" xfId="52" applyNumberFormat="1" applyFont="1" applyFill="1" applyBorder="1" applyAlignment="1" applyProtection="1">
      <alignment horizontal="right"/>
    </xf>
    <xf numFmtId="0" fontId="40" fillId="0" borderId="0" xfId="52" applyFont="1" applyFill="1" applyBorder="1" applyAlignment="1" applyProtection="1">
      <alignment horizontal="right"/>
    </xf>
    <xf numFmtId="0" fontId="57" fillId="0" borderId="0" xfId="52" applyFont="1" applyFill="1" applyBorder="1" applyProtection="1"/>
    <xf numFmtId="3" fontId="57" fillId="0" borderId="0" xfId="52" applyNumberFormat="1" applyFont="1" applyFill="1" applyBorder="1" applyAlignment="1" applyProtection="1">
      <alignment horizontal="right"/>
    </xf>
    <xf numFmtId="9" fontId="40" fillId="0" borderId="0" xfId="59" applyFont="1" applyFill="1" applyBorder="1" applyAlignment="1" applyProtection="1">
      <alignment horizontal="right"/>
    </xf>
    <xf numFmtId="0" fontId="55" fillId="0" borderId="0" xfId="52" applyFont="1" applyFill="1" applyBorder="1" applyProtection="1"/>
    <xf numFmtId="3" fontId="55" fillId="0" borderId="0" xfId="52" applyNumberFormat="1" applyFont="1" applyFill="1" applyBorder="1" applyAlignment="1" applyProtection="1">
      <alignment horizontal="right"/>
    </xf>
    <xf numFmtId="173" fontId="40" fillId="0" borderId="0" xfId="53" applyFont="1" applyFill="1" applyBorder="1" applyAlignment="1" applyProtection="1">
      <alignment horizontal="right"/>
    </xf>
    <xf numFmtId="0" fontId="55" fillId="0" borderId="0" xfId="55" applyFont="1" applyFill="1" applyBorder="1" applyProtection="1"/>
    <xf numFmtId="3" fontId="55" fillId="0" borderId="0" xfId="55" applyNumberFormat="1" applyFont="1" applyFill="1" applyBorder="1" applyAlignment="1" applyProtection="1">
      <alignment horizontal="right"/>
    </xf>
    <xf numFmtId="0" fontId="44" fillId="0" borderId="71" xfId="0" applyFont="1" applyBorder="1" applyAlignment="1">
      <alignment horizontal="center"/>
    </xf>
    <xf numFmtId="0" fontId="46" fillId="0" borderId="114" xfId="3" applyFont="1" applyFill="1" applyBorder="1" applyAlignment="1" applyProtection="1">
      <alignment vertical="center" wrapText="1"/>
    </xf>
    <xf numFmtId="0" fontId="0" fillId="0" borderId="72" xfId="0" applyFont="1" applyFill="1" applyBorder="1"/>
    <xf numFmtId="0" fontId="0" fillId="0" borderId="73" xfId="0" applyFont="1" applyFill="1" applyBorder="1"/>
    <xf numFmtId="0" fontId="44" fillId="0" borderId="73" xfId="0" applyFont="1" applyFill="1" applyBorder="1"/>
    <xf numFmtId="3" fontId="0" fillId="0" borderId="268" xfId="0" applyNumberFormat="1" applyFont="1" applyBorder="1"/>
    <xf numFmtId="3" fontId="0" fillId="0" borderId="109" xfId="0" applyNumberFormat="1" applyFont="1" applyBorder="1"/>
    <xf numFmtId="0" fontId="31" fillId="0" borderId="81" xfId="3" applyFont="1" applyFill="1" applyBorder="1" applyAlignment="1" applyProtection="1">
      <alignment horizontal="right" vertical="top" wrapText="1"/>
    </xf>
    <xf numFmtId="3" fontId="0" fillId="0" borderId="95" xfId="0" applyNumberFormat="1" applyFont="1" applyBorder="1"/>
    <xf numFmtId="3" fontId="0" fillId="0" borderId="270" xfId="0" applyNumberFormat="1" applyFont="1" applyBorder="1"/>
    <xf numFmtId="0" fontId="13" fillId="0" borderId="101" xfId="3" applyFont="1" applyFill="1" applyBorder="1" applyAlignment="1" applyProtection="1">
      <alignment horizontal="center"/>
    </xf>
    <xf numFmtId="1" fontId="13" fillId="0" borderId="102" xfId="3" applyNumberFormat="1" applyFont="1" applyFill="1" applyBorder="1" applyAlignment="1" applyProtection="1"/>
    <xf numFmtId="0" fontId="0" fillId="0" borderId="72" xfId="0" applyFont="1" applyBorder="1"/>
    <xf numFmtId="0" fontId="53" fillId="0" borderId="110" xfId="55" applyFont="1" applyBorder="1" applyAlignment="1" applyProtection="1">
      <alignment horizontal="right"/>
    </xf>
    <xf numFmtId="0" fontId="53" fillId="0" borderId="110" xfId="52" applyFont="1" applyBorder="1" applyAlignment="1" applyProtection="1">
      <alignment horizontal="right"/>
    </xf>
    <xf numFmtId="173" fontId="40" fillId="11" borderId="0" xfId="53" applyFont="1" applyFill="1" applyBorder="1" applyAlignment="1" applyProtection="1">
      <alignment horizontal="right"/>
    </xf>
    <xf numFmtId="0" fontId="31" fillId="0" borderId="0" xfId="3" applyFont="1" applyFill="1" applyBorder="1" applyAlignment="1" applyProtection="1">
      <alignment horizontal="right" vertical="top" wrapText="1"/>
    </xf>
    <xf numFmtId="0" fontId="32" fillId="0" borderId="0" xfId="55"/>
    <xf numFmtId="0" fontId="32" fillId="0" borderId="0" xfId="52"/>
    <xf numFmtId="0" fontId="0" fillId="0" borderId="95" xfId="0" applyFont="1" applyFill="1" applyBorder="1" applyAlignment="1">
      <alignment wrapText="1"/>
    </xf>
    <xf numFmtId="0" fontId="31" fillId="0" borderId="67" xfId="3" applyFont="1" applyFill="1" applyBorder="1" applyAlignment="1" applyProtection="1">
      <alignment horizontal="right" vertical="top" wrapText="1"/>
    </xf>
    <xf numFmtId="0" fontId="13" fillId="0" borderId="14" xfId="3" applyFont="1" applyFill="1" applyBorder="1" applyAlignment="1" applyProtection="1"/>
    <xf numFmtId="1" fontId="23" fillId="0" borderId="81" xfId="3" applyNumberFormat="1" applyFont="1" applyFill="1" applyBorder="1" applyAlignment="1" applyProtection="1"/>
    <xf numFmtId="0" fontId="13" fillId="0" borderId="4" xfId="3" applyFont="1" applyFill="1" applyBorder="1" applyAlignment="1" applyProtection="1">
      <alignment horizontal="center"/>
    </xf>
    <xf numFmtId="1" fontId="23" fillId="0" borderId="35" xfId="3" applyNumberFormat="1" applyFont="1" applyFill="1" applyBorder="1" applyAlignment="1" applyProtection="1"/>
    <xf numFmtId="1" fontId="23" fillId="0" borderId="218" xfId="3" applyNumberFormat="1" applyFont="1" applyFill="1" applyBorder="1" applyAlignment="1" applyProtection="1"/>
    <xf numFmtId="0" fontId="38" fillId="0" borderId="228" xfId="3" applyFont="1" applyFill="1" applyBorder="1" applyAlignment="1" applyProtection="1">
      <alignment horizontal="center"/>
    </xf>
    <xf numFmtId="0" fontId="38" fillId="0" borderId="227" xfId="3" applyFont="1" applyFill="1" applyBorder="1" applyAlignment="1" applyProtection="1">
      <alignment horizontal="center"/>
    </xf>
    <xf numFmtId="0" fontId="38" fillId="0" borderId="111" xfId="3" applyFont="1" applyFill="1" applyBorder="1" applyAlignment="1" applyProtection="1">
      <alignment horizontal="center"/>
    </xf>
    <xf numFmtId="1" fontId="23" fillId="0" borderId="140" xfId="0" applyNumberFormat="1" applyFont="1" applyBorder="1" applyAlignment="1" applyProtection="1">
      <alignment horizontal="right"/>
    </xf>
    <xf numFmtId="1" fontId="0" fillId="0" borderId="268" xfId="0" applyNumberFormat="1" applyFont="1" applyFill="1" applyBorder="1"/>
    <xf numFmtId="1" fontId="23" fillId="0" borderId="155" xfId="0" applyNumberFormat="1" applyFont="1" applyBorder="1" applyAlignment="1" applyProtection="1">
      <alignment horizontal="right"/>
    </xf>
    <xf numFmtId="1" fontId="0" fillId="0" borderId="95" xfId="0" applyNumberFormat="1" applyFont="1" applyFill="1" applyBorder="1"/>
    <xf numFmtId="0" fontId="0" fillId="0" borderId="270" xfId="0" applyFont="1" applyFill="1" applyBorder="1" applyAlignment="1">
      <alignment horizontal="center"/>
    </xf>
    <xf numFmtId="1" fontId="23" fillId="0" borderId="225" xfId="0" applyNumberFormat="1" applyFont="1" applyBorder="1" applyAlignment="1" applyProtection="1">
      <alignment horizontal="right"/>
    </xf>
    <xf numFmtId="0" fontId="0" fillId="0" borderId="0" xfId="0" applyFont="1"/>
    <xf numFmtId="0" fontId="0" fillId="0" borderId="0" xfId="0" applyFont="1" applyFill="1"/>
    <xf numFmtId="0" fontId="13" fillId="0" borderId="0" xfId="3" applyFont="1" applyFill="1" applyAlignment="1" applyProtection="1"/>
    <xf numFmtId="0" fontId="23" fillId="0" borderId="71" xfId="0" applyFont="1" applyBorder="1" applyAlignment="1" applyProtection="1">
      <alignment horizontal="right"/>
    </xf>
    <xf numFmtId="0" fontId="23" fillId="0" borderId="114" xfId="0" applyFont="1" applyBorder="1" applyAlignment="1" applyProtection="1">
      <alignment horizontal="right"/>
    </xf>
    <xf numFmtId="0" fontId="23" fillId="0" borderId="74" xfId="0" applyFont="1" applyBorder="1" applyAlignment="1" applyProtection="1">
      <alignment horizontal="right"/>
    </xf>
    <xf numFmtId="0" fontId="23" fillId="0" borderId="115" xfId="0" applyFont="1" applyBorder="1" applyAlignment="1" applyProtection="1">
      <alignment horizontal="right"/>
    </xf>
    <xf numFmtId="0" fontId="23" fillId="0" borderId="73" xfId="0" applyFont="1" applyBorder="1" applyAlignment="1" applyProtection="1">
      <alignment horizontal="right"/>
    </xf>
    <xf numFmtId="0" fontId="23" fillId="0" borderId="75" xfId="0" applyFont="1" applyBorder="1" applyAlignment="1" applyProtection="1">
      <alignment horizontal="right"/>
    </xf>
    <xf numFmtId="169" fontId="13" fillId="0" borderId="0" xfId="2" applyFont="1"/>
    <xf numFmtId="1" fontId="0" fillId="0" borderId="0" xfId="0" applyNumberFormat="1" applyFont="1"/>
    <xf numFmtId="0" fontId="16" fillId="0" borderId="114" xfId="0" applyFont="1" applyFill="1" applyBorder="1" applyAlignment="1">
      <alignment wrapText="1"/>
    </xf>
    <xf numFmtId="1" fontId="0" fillId="0" borderId="51" xfId="0" applyNumberFormat="1" applyFont="1" applyFill="1" applyBorder="1"/>
    <xf numFmtId="1" fontId="0" fillId="0" borderId="5" xfId="0" applyNumberFormat="1" applyFont="1" applyFill="1" applyBorder="1"/>
    <xf numFmtId="1" fontId="0" fillId="0" borderId="53" xfId="0" applyNumberFormat="1" applyFont="1" applyFill="1" applyBorder="1"/>
    <xf numFmtId="1" fontId="13" fillId="0" borderId="72" xfId="3" applyNumberFormat="1" applyFont="1" applyFill="1" applyBorder="1" applyAlignment="1" applyProtection="1"/>
    <xf numFmtId="1" fontId="13" fillId="0" borderId="73" xfId="3" applyNumberFormat="1" applyFont="1" applyFill="1" applyBorder="1" applyAlignment="1" applyProtection="1"/>
    <xf numFmtId="0" fontId="44" fillId="0" borderId="0" xfId="0" applyFont="1"/>
    <xf numFmtId="0" fontId="44" fillId="0" borderId="0" xfId="0" applyFont="1" applyAlignment="1"/>
    <xf numFmtId="0" fontId="49" fillId="0" borderId="0" xfId="9" applyFont="1"/>
    <xf numFmtId="169" fontId="42" fillId="0" borderId="0" xfId="6" applyFont="1"/>
    <xf numFmtId="169" fontId="49" fillId="0" borderId="0" xfId="6" applyFont="1"/>
    <xf numFmtId="0" fontId="42" fillId="0" borderId="71" xfId="3" applyFont="1" applyFill="1" applyBorder="1" applyAlignment="1" applyProtection="1">
      <alignment horizontal="center"/>
    </xf>
    <xf numFmtId="3" fontId="42" fillId="6" borderId="71" xfId="3" applyNumberFormat="1" applyFont="1" applyFill="1" applyBorder="1" applyAlignment="1" applyProtection="1">
      <alignment wrapText="1"/>
    </xf>
    <xf numFmtId="3" fontId="42" fillId="0" borderId="97" xfId="3" applyNumberFormat="1" applyFont="1" applyFill="1" applyBorder="1" applyAlignment="1" applyProtection="1">
      <alignment wrapText="1"/>
    </xf>
    <xf numFmtId="3" fontId="42" fillId="0" borderId="93" xfId="3" applyNumberFormat="1" applyFont="1" applyFill="1" applyBorder="1" applyAlignment="1" applyProtection="1">
      <alignment wrapText="1"/>
    </xf>
    <xf numFmtId="3" fontId="42" fillId="0" borderId="98" xfId="3" applyNumberFormat="1" applyFont="1" applyFill="1" applyBorder="1" applyAlignment="1" applyProtection="1">
      <alignment wrapText="1"/>
    </xf>
    <xf numFmtId="169" fontId="44" fillId="0" borderId="0" xfId="2" applyFont="1"/>
    <xf numFmtId="1" fontId="44" fillId="0" borderId="68" xfId="0" applyNumberFormat="1" applyFont="1" applyBorder="1"/>
    <xf numFmtId="1" fontId="44" fillId="0" borderId="77" xfId="0" applyNumberFormat="1" applyFont="1" applyBorder="1"/>
    <xf numFmtId="1" fontId="42" fillId="0" borderId="72" xfId="0" applyNumberFormat="1" applyFont="1" applyBorder="1" applyAlignment="1"/>
    <xf numFmtId="1" fontId="42" fillId="0" borderId="73" xfId="0" applyNumberFormat="1" applyFont="1" applyBorder="1" applyAlignment="1"/>
    <xf numFmtId="1" fontId="42" fillId="0" borderId="71" xfId="0" applyNumberFormat="1" applyFont="1" applyBorder="1" applyAlignment="1"/>
    <xf numFmtId="1" fontId="42" fillId="0" borderId="68" xfId="0" applyNumberFormat="1" applyFont="1" applyBorder="1" applyAlignment="1"/>
    <xf numFmtId="1" fontId="42" fillId="0" borderId="75" xfId="0" applyNumberFormat="1" applyFont="1" applyBorder="1" applyAlignment="1"/>
    <xf numFmtId="1" fontId="42" fillId="0" borderId="74" xfId="0" applyNumberFormat="1" applyFont="1" applyBorder="1" applyAlignment="1"/>
    <xf numFmtId="1" fontId="42" fillId="0" borderId="77" xfId="0" applyNumberFormat="1" applyFont="1" applyBorder="1" applyAlignment="1"/>
    <xf numFmtId="1" fontId="42" fillId="0" borderId="78" xfId="0" applyNumberFormat="1" applyFont="1" applyBorder="1" applyAlignment="1"/>
    <xf numFmtId="1" fontId="42" fillId="0" borderId="76" xfId="0" applyNumberFormat="1" applyFont="1" applyBorder="1" applyAlignment="1"/>
    <xf numFmtId="1" fontId="45" fillId="0" borderId="72" xfId="0" applyNumberFormat="1" applyFont="1" applyBorder="1" applyAlignment="1"/>
    <xf numFmtId="0" fontId="0" fillId="0" borderId="29" xfId="0" applyFont="1" applyFill="1" applyBorder="1" applyAlignment="1">
      <alignment horizontal="center"/>
    </xf>
    <xf numFmtId="0" fontId="0" fillId="0" borderId="33" xfId="0" applyFont="1" applyFill="1" applyBorder="1" applyAlignment="1">
      <alignment wrapText="1"/>
    </xf>
    <xf numFmtId="1" fontId="0" fillId="0" borderId="32" xfId="0" applyNumberFormat="1" applyFont="1" applyFill="1" applyBorder="1"/>
    <xf numFmtId="0" fontId="42" fillId="0" borderId="365" xfId="9" applyFont="1" applyBorder="1" applyAlignment="1">
      <alignment horizontal="center" wrapText="1"/>
    </xf>
    <xf numFmtId="49" fontId="42" fillId="0" borderId="69" xfId="31" applyNumberFormat="1" applyFont="1" applyFill="1" applyBorder="1" applyAlignment="1">
      <alignment horizontal="center" wrapText="1"/>
    </xf>
    <xf numFmtId="0" fontId="46" fillId="0" borderId="66" xfId="9" applyFont="1" applyBorder="1" applyAlignment="1">
      <alignment horizontal="center" wrapText="1"/>
    </xf>
    <xf numFmtId="3" fontId="42" fillId="0" borderId="128" xfId="3" applyNumberFormat="1" applyFont="1" applyFill="1" applyBorder="1" applyAlignment="1" applyProtection="1">
      <alignment wrapText="1"/>
    </xf>
    <xf numFmtId="49" fontId="42" fillId="0" borderId="35" xfId="31" applyNumberFormat="1" applyFont="1" applyFill="1" applyBorder="1" applyAlignment="1">
      <alignment horizontal="center" wrapText="1"/>
    </xf>
    <xf numFmtId="49" fontId="42" fillId="0" borderId="4" xfId="31" applyNumberFormat="1" applyFont="1" applyFill="1" applyBorder="1" applyAlignment="1">
      <alignment horizontal="center" wrapText="1"/>
    </xf>
    <xf numFmtId="3" fontId="42" fillId="6" borderId="270" xfId="3" applyNumberFormat="1" applyFont="1" applyFill="1" applyBorder="1" applyAlignment="1" applyProtection="1">
      <alignment wrapText="1"/>
    </xf>
    <xf numFmtId="0" fontId="42" fillId="0" borderId="66" xfId="9" applyFont="1" applyBorder="1" applyAlignment="1">
      <alignment horizontal="center" wrapText="1"/>
    </xf>
    <xf numFmtId="0" fontId="46" fillId="0" borderId="366" xfId="9" applyFont="1" applyBorder="1" applyAlignment="1">
      <alignment horizontal="center" wrapText="1"/>
    </xf>
    <xf numFmtId="0" fontId="42" fillId="0" borderId="36" xfId="9" applyFont="1" applyBorder="1" applyAlignment="1">
      <alignment horizontal="center" wrapText="1"/>
    </xf>
    <xf numFmtId="0" fontId="46" fillId="0" borderId="276" xfId="9" applyFont="1" applyBorder="1" applyAlignment="1">
      <alignment horizontal="center" wrapText="1"/>
    </xf>
    <xf numFmtId="1" fontId="46" fillId="0" borderId="127" xfId="0" applyNumberFormat="1" applyFont="1" applyBorder="1"/>
    <xf numFmtId="1" fontId="45" fillId="0" borderId="127" xfId="0" applyNumberFormat="1" applyFont="1" applyBorder="1"/>
    <xf numFmtId="1" fontId="46" fillId="0" borderId="137" xfId="0" applyNumberFormat="1" applyFont="1" applyBorder="1"/>
    <xf numFmtId="1" fontId="44" fillId="0" borderId="95" xfId="0" applyNumberFormat="1" applyFont="1" applyBorder="1"/>
    <xf numFmtId="1" fontId="44" fillId="0" borderId="126" xfId="0" applyNumberFormat="1" applyFont="1" applyBorder="1"/>
    <xf numFmtId="1" fontId="44" fillId="0" borderId="72" xfId="0" applyNumberFormat="1" applyFont="1" applyBorder="1"/>
    <xf numFmtId="1" fontId="44" fillId="0" borderId="71" xfId="0" applyNumberFormat="1" applyFont="1" applyBorder="1"/>
    <xf numFmtId="1" fontId="44" fillId="0" borderId="183" xfId="0" applyNumberFormat="1" applyFont="1" applyBorder="1"/>
    <xf numFmtId="1" fontId="0" fillId="0" borderId="131" xfId="0" applyNumberFormat="1" applyFont="1" applyFill="1" applyBorder="1"/>
    <xf numFmtId="1" fontId="44" fillId="0" borderId="74" xfId="0" applyNumberFormat="1" applyFont="1" applyBorder="1"/>
    <xf numFmtId="0" fontId="0" fillId="0" borderId="335" xfId="0" applyFont="1" applyFill="1" applyBorder="1" applyAlignment="1">
      <alignment horizontal="center"/>
    </xf>
    <xf numFmtId="1" fontId="44" fillId="0" borderId="72" xfId="0" applyNumberFormat="1" applyFont="1" applyBorder="1" applyAlignment="1"/>
    <xf numFmtId="1" fontId="0" fillId="0" borderId="205" xfId="0" applyNumberFormat="1" applyFont="1" applyFill="1" applyBorder="1"/>
    <xf numFmtId="0" fontId="45" fillId="0" borderId="367" xfId="0" applyFont="1" applyBorder="1" applyAlignment="1">
      <alignment horizontal="center" wrapText="1"/>
    </xf>
    <xf numFmtId="0" fontId="0" fillId="0" borderId="147" xfId="0" applyFont="1" applyFill="1" applyBorder="1" applyAlignment="1">
      <alignment wrapText="1"/>
    </xf>
    <xf numFmtId="1" fontId="44" fillId="0" borderId="76" xfId="0" applyNumberFormat="1" applyFont="1" applyBorder="1"/>
    <xf numFmtId="0" fontId="46" fillId="0" borderId="164" xfId="0" applyFont="1" applyBorder="1" applyAlignment="1">
      <alignment horizontal="center" wrapText="1"/>
    </xf>
    <xf numFmtId="1" fontId="0" fillId="0" borderId="162" xfId="0" applyNumberFormat="1" applyFont="1" applyFill="1" applyBorder="1"/>
    <xf numFmtId="1" fontId="0" fillId="0" borderId="143" xfId="0" applyNumberFormat="1" applyFont="1" applyFill="1" applyBorder="1"/>
    <xf numFmtId="1" fontId="0" fillId="0" borderId="203" xfId="0" applyNumberFormat="1" applyFont="1" applyFill="1" applyBorder="1"/>
    <xf numFmtId="1" fontId="42" fillId="0" borderId="129" xfId="0" applyNumberFormat="1" applyFont="1" applyBorder="1" applyAlignment="1"/>
    <xf numFmtId="1" fontId="42" fillId="0" borderId="115" xfId="0" applyNumberFormat="1" applyFont="1" applyBorder="1" applyAlignment="1"/>
    <xf numFmtId="0" fontId="0" fillId="0" borderId="0" xfId="0"/>
    <xf numFmtId="3" fontId="42" fillId="0" borderId="148" xfId="3" applyNumberFormat="1" applyFont="1" applyFill="1" applyBorder="1" applyAlignment="1" applyProtection="1">
      <alignment wrapText="1"/>
    </xf>
    <xf numFmtId="3" fontId="42" fillId="6" borderId="276" xfId="3" applyNumberFormat="1" applyFont="1" applyFill="1" applyBorder="1" applyAlignment="1" applyProtection="1">
      <alignment wrapText="1"/>
    </xf>
    <xf numFmtId="3" fontId="42" fillId="0" borderId="0" xfId="3" applyNumberFormat="1" applyFont="1" applyFill="1" applyBorder="1" applyAlignment="1" applyProtection="1">
      <alignment wrapText="1"/>
    </xf>
    <xf numFmtId="3" fontId="42" fillId="6" borderId="283" xfId="3" applyNumberFormat="1" applyFont="1" applyFill="1" applyBorder="1" applyAlignment="1" applyProtection="1">
      <alignment wrapText="1"/>
    </xf>
    <xf numFmtId="3" fontId="42" fillId="0" borderId="368" xfId="3" applyNumberFormat="1" applyFont="1" applyFill="1" applyBorder="1" applyAlignment="1" applyProtection="1">
      <alignment wrapText="1"/>
    </xf>
    <xf numFmtId="3" fontId="42" fillId="0" borderId="243" xfId="3" applyNumberFormat="1" applyFont="1" applyFill="1" applyBorder="1" applyAlignment="1" applyProtection="1"/>
    <xf numFmtId="3" fontId="42" fillId="0" borderId="244" xfId="3" applyNumberFormat="1" applyFont="1" applyFill="1" applyBorder="1" applyAlignment="1" applyProtection="1"/>
    <xf numFmtId="3" fontId="42" fillId="0" borderId="355" xfId="3" applyNumberFormat="1" applyFont="1" applyFill="1" applyBorder="1" applyAlignment="1" applyProtection="1"/>
    <xf numFmtId="3" fontId="42" fillId="0" borderId="123" xfId="3" applyNumberFormat="1" applyFont="1" applyFill="1" applyBorder="1" applyAlignment="1" applyProtection="1"/>
    <xf numFmtId="3" fontId="42" fillId="6" borderId="369" xfId="3" applyNumberFormat="1" applyFont="1" applyFill="1" applyBorder="1" applyAlignment="1" applyProtection="1"/>
    <xf numFmtId="3" fontId="42" fillId="0" borderId="187" xfId="3" applyNumberFormat="1" applyFont="1" applyFill="1" applyBorder="1" applyAlignment="1" applyProtection="1"/>
    <xf numFmtId="3" fontId="46" fillId="6" borderId="370" xfId="3" applyNumberFormat="1" applyFont="1" applyFill="1" applyBorder="1" applyAlignment="1" applyProtection="1"/>
    <xf numFmtId="0" fontId="49" fillId="0" borderId="0" xfId="9" applyFont="1" applyBorder="1"/>
    <xf numFmtId="0" fontId="42" fillId="0" borderId="0" xfId="9" applyFont="1" applyBorder="1"/>
    <xf numFmtId="169" fontId="42" fillId="0" borderId="0" xfId="6" applyFont="1" applyBorder="1"/>
    <xf numFmtId="169" fontId="49" fillId="0" borderId="0" xfId="6" applyFont="1" applyBorder="1"/>
    <xf numFmtId="0" fontId="46" fillId="0" borderId="68" xfId="3" applyFont="1" applyFill="1" applyBorder="1" applyAlignment="1" applyProtection="1">
      <alignment horizontal="center"/>
    </xf>
    <xf numFmtId="0" fontId="42" fillId="0" borderId="68" xfId="3" applyFont="1" applyFill="1" applyBorder="1" applyAlignment="1" applyProtection="1"/>
    <xf numFmtId="3" fontId="42" fillId="6" borderId="68" xfId="3" applyNumberFormat="1" applyFont="1" applyFill="1" applyBorder="1" applyAlignment="1" applyProtection="1"/>
    <xf numFmtId="3" fontId="46" fillId="6" borderId="68" xfId="3" applyNumberFormat="1" applyFont="1" applyFill="1" applyBorder="1" applyAlignment="1" applyProtection="1"/>
    <xf numFmtId="0" fontId="46" fillId="0" borderId="95" xfId="3" applyFont="1" applyFill="1" applyBorder="1" applyAlignment="1" applyProtection="1">
      <alignment horizontal="center"/>
    </xf>
    <xf numFmtId="0" fontId="42" fillId="0" borderId="95" xfId="3" applyFont="1" applyFill="1" applyBorder="1" applyAlignment="1" applyProtection="1"/>
    <xf numFmtId="3" fontId="42" fillId="0" borderId="95" xfId="3" applyNumberFormat="1" applyFont="1" applyFill="1" applyBorder="1" applyAlignment="1" applyProtection="1"/>
    <xf numFmtId="3" fontId="42" fillId="6" borderId="95" xfId="3" applyNumberFormat="1" applyFont="1" applyFill="1" applyBorder="1" applyAlignment="1" applyProtection="1"/>
    <xf numFmtId="3" fontId="46" fillId="6" borderId="95" xfId="3" applyNumberFormat="1" applyFont="1" applyFill="1" applyBorder="1" applyAlignment="1" applyProtection="1"/>
    <xf numFmtId="0" fontId="42" fillId="0" borderId="99" xfId="3" applyFont="1" applyFill="1" applyBorder="1" applyAlignment="1" applyProtection="1">
      <alignment horizontal="center"/>
    </xf>
    <xf numFmtId="0" fontId="42" fillId="0" borderId="237" xfId="3" applyFont="1" applyFill="1" applyBorder="1" applyAlignment="1" applyProtection="1">
      <alignment wrapText="1"/>
    </xf>
    <xf numFmtId="3" fontId="42" fillId="0" borderId="371" xfId="3" applyNumberFormat="1" applyFont="1" applyFill="1" applyBorder="1" applyAlignment="1" applyProtection="1">
      <alignment wrapText="1"/>
    </xf>
    <xf numFmtId="3" fontId="42" fillId="0" borderId="372" xfId="3" applyNumberFormat="1" applyFont="1" applyFill="1" applyBorder="1" applyAlignment="1" applyProtection="1">
      <alignment wrapText="1"/>
    </xf>
    <xf numFmtId="3" fontId="42" fillId="0" borderId="373" xfId="3" applyNumberFormat="1" applyFont="1" applyFill="1" applyBorder="1" applyAlignment="1" applyProtection="1">
      <alignment wrapText="1"/>
    </xf>
    <xf numFmtId="3" fontId="42" fillId="0" borderId="237" xfId="3" applyNumberFormat="1" applyFont="1" applyFill="1" applyBorder="1" applyAlignment="1" applyProtection="1">
      <alignment wrapText="1"/>
    </xf>
    <xf numFmtId="3" fontId="42" fillId="6" borderId="374" xfId="3" applyNumberFormat="1" applyFont="1" applyFill="1" applyBorder="1" applyAlignment="1" applyProtection="1">
      <alignment wrapText="1"/>
    </xf>
    <xf numFmtId="3" fontId="42" fillId="6" borderId="375" xfId="3" applyNumberFormat="1" applyFont="1" applyFill="1" applyBorder="1" applyAlignment="1" applyProtection="1">
      <alignment wrapText="1"/>
    </xf>
    <xf numFmtId="3" fontId="42" fillId="0" borderId="375" xfId="3" applyNumberFormat="1" applyFont="1" applyFill="1" applyBorder="1" applyAlignment="1" applyProtection="1">
      <alignment wrapText="1"/>
    </xf>
    <xf numFmtId="3" fontId="42" fillId="6" borderId="238" xfId="3" applyNumberFormat="1" applyFont="1" applyFill="1" applyBorder="1" applyAlignment="1" applyProtection="1">
      <alignment wrapText="1"/>
    </xf>
    <xf numFmtId="0" fontId="42" fillId="0" borderId="239" xfId="3" applyFont="1" applyFill="1" applyBorder="1" applyAlignment="1" applyProtection="1">
      <alignment horizontal="center"/>
    </xf>
    <xf numFmtId="3" fontId="46" fillId="6" borderId="166" xfId="3" applyNumberFormat="1" applyFont="1" applyFill="1" applyBorder="1" applyAlignment="1" applyProtection="1">
      <alignment wrapText="1"/>
    </xf>
    <xf numFmtId="0" fontId="46" fillId="0" borderId="76" xfId="3" applyFont="1" applyFill="1" applyBorder="1" applyAlignment="1" applyProtection="1">
      <alignment horizontal="center"/>
    </xf>
    <xf numFmtId="3" fontId="42" fillId="6" borderId="77" xfId="3" applyNumberFormat="1" applyFont="1" applyFill="1" applyBorder="1" applyAlignment="1" applyProtection="1"/>
    <xf numFmtId="3" fontId="46" fillId="6" borderId="77" xfId="3" applyNumberFormat="1" applyFont="1" applyFill="1" applyBorder="1" applyAlignment="1" applyProtection="1"/>
    <xf numFmtId="3" fontId="46" fillId="6" borderId="78" xfId="3" applyNumberFormat="1" applyFont="1" applyFill="1" applyBorder="1" applyAlignment="1" applyProtection="1"/>
    <xf numFmtId="0" fontId="42" fillId="0" borderId="0" xfId="3" applyFont="1" applyFill="1" applyBorder="1" applyAlignment="1" applyProtection="1">
      <alignment wrapText="1"/>
    </xf>
    <xf numFmtId="0" fontId="42" fillId="0" borderId="129" xfId="3" applyFont="1" applyFill="1" applyBorder="1" applyAlignment="1" applyProtection="1"/>
    <xf numFmtId="0" fontId="0" fillId="0" borderId="103" xfId="0" applyFont="1" applyBorder="1" applyAlignment="1">
      <alignment horizontal="center"/>
    </xf>
    <xf numFmtId="0" fontId="0" fillId="0" borderId="174" xfId="0" applyFont="1" applyFill="1" applyBorder="1" applyAlignment="1">
      <alignment wrapText="1"/>
    </xf>
    <xf numFmtId="3" fontId="0" fillId="0" borderId="8" xfId="0" applyNumberFormat="1" applyFont="1" applyBorder="1"/>
    <xf numFmtId="3" fontId="0" fillId="0" borderId="350" xfId="0" applyNumberFormat="1" applyFont="1" applyBorder="1"/>
    <xf numFmtId="3" fontId="0" fillId="0" borderId="351" xfId="0" applyNumberFormat="1" applyFont="1" applyBorder="1"/>
    <xf numFmtId="3" fontId="0" fillId="0" borderId="334" xfId="0" applyNumberFormat="1" applyFont="1" applyBorder="1"/>
    <xf numFmtId="3" fontId="0" fillId="0" borderId="352" xfId="0" applyNumberFormat="1" applyFont="1" applyBorder="1"/>
    <xf numFmtId="0" fontId="16" fillId="0" borderId="376" xfId="0" applyFont="1" applyBorder="1" applyAlignment="1">
      <alignment horizontal="center"/>
    </xf>
    <xf numFmtId="0" fontId="16" fillId="0" borderId="271" xfId="0" applyFont="1" applyFill="1" applyBorder="1" applyAlignment="1">
      <alignment wrapText="1"/>
    </xf>
    <xf numFmtId="3" fontId="16" fillId="0" borderId="159" xfId="0" applyNumberFormat="1" applyFont="1" applyBorder="1"/>
    <xf numFmtId="0" fontId="0" fillId="0" borderId="74" xfId="0" applyFont="1" applyFill="1" applyBorder="1"/>
    <xf numFmtId="0" fontId="24" fillId="0" borderId="127" xfId="15" applyFont="1" applyFill="1" applyBorder="1" applyAlignment="1" applyProtection="1">
      <alignment horizontal="right" wrapText="1"/>
    </xf>
    <xf numFmtId="0" fontId="16" fillId="0" borderId="203" xfId="0" applyFont="1" applyBorder="1" applyAlignment="1">
      <alignment horizontal="center" wrapText="1"/>
    </xf>
    <xf numFmtId="0" fontId="23" fillId="0" borderId="130" xfId="15" applyFont="1" applyFill="1" applyBorder="1" applyAlignment="1" applyProtection="1">
      <alignment horizontal="right" wrapText="1"/>
    </xf>
    <xf numFmtId="0" fontId="0" fillId="0" borderId="243" xfId="0" applyFont="1" applyBorder="1"/>
    <xf numFmtId="0" fontId="23" fillId="0" borderId="164" xfId="15" applyFont="1" applyFill="1" applyBorder="1" applyAlignment="1" applyProtection="1">
      <alignment horizontal="center" wrapText="1"/>
    </xf>
    <xf numFmtId="1" fontId="40" fillId="0" borderId="0" xfId="233" applyNumberFormat="1" applyFont="1" applyFill="1" applyBorder="1" applyAlignment="1" applyProtection="1">
      <alignment horizontal="right"/>
    </xf>
    <xf numFmtId="1" fontId="40" fillId="0" borderId="0" xfId="80" applyNumberFormat="1" applyFont="1" applyFill="1" applyBorder="1" applyAlignment="1" applyProtection="1">
      <alignment horizontal="right"/>
    </xf>
    <xf numFmtId="0" fontId="24" fillId="0" borderId="76" xfId="15" applyFont="1" applyFill="1" applyBorder="1" applyAlignment="1" applyProtection="1">
      <alignment horizontal="center"/>
    </xf>
    <xf numFmtId="165" fontId="0" fillId="0" borderId="112" xfId="0" applyNumberFormat="1" applyFont="1" applyBorder="1" applyAlignment="1"/>
    <xf numFmtId="3" fontId="16" fillId="0" borderId="270" xfId="0" applyNumberFormat="1" applyFont="1" applyBorder="1"/>
    <xf numFmtId="0" fontId="45" fillId="0" borderId="127" xfId="0" applyFont="1" applyBorder="1"/>
    <xf numFmtId="0" fontId="45" fillId="0" borderId="71" xfId="0" applyFont="1" applyBorder="1"/>
    <xf numFmtId="3" fontId="23" fillId="0" borderId="379" xfId="15" applyNumberFormat="1" applyFont="1" applyFill="1" applyBorder="1" applyAlignment="1" applyProtection="1">
      <alignment horizontal="right" wrapText="1"/>
    </xf>
    <xf numFmtId="0" fontId="0" fillId="0" borderId="137" xfId="0" applyFont="1" applyBorder="1"/>
    <xf numFmtId="0" fontId="23" fillId="0" borderId="71" xfId="15" applyFont="1" applyFill="1" applyBorder="1" applyAlignment="1" applyProtection="1">
      <alignment horizontal="center"/>
    </xf>
    <xf numFmtId="0" fontId="23" fillId="0" borderId="137" xfId="15" applyFont="1" applyFill="1" applyBorder="1" applyAlignment="1" applyProtection="1">
      <alignment horizontal="center" wrapText="1"/>
    </xf>
    <xf numFmtId="0" fontId="24" fillId="0" borderId="138" xfId="15" applyFont="1" applyFill="1" applyBorder="1" applyAlignment="1" applyProtection="1">
      <alignment horizontal="right" wrapText="1"/>
    </xf>
    <xf numFmtId="0" fontId="0" fillId="0" borderId="245" xfId="0" applyFont="1" applyFill="1" applyBorder="1" applyAlignment="1">
      <alignment wrapText="1"/>
    </xf>
    <xf numFmtId="0" fontId="45" fillId="0" borderId="138" xfId="0" applyFont="1" applyBorder="1"/>
    <xf numFmtId="0" fontId="0" fillId="0" borderId="355" xfId="0" applyFont="1" applyBorder="1"/>
    <xf numFmtId="0" fontId="23" fillId="0" borderId="239" xfId="15" applyFont="1" applyFill="1" applyBorder="1" applyAlignment="1" applyProtection="1">
      <alignment horizontal="center"/>
    </xf>
    <xf numFmtId="0" fontId="16" fillId="0" borderId="268" xfId="0" applyFont="1" applyBorder="1"/>
    <xf numFmtId="3" fontId="23" fillId="0" borderId="69" xfId="15" applyNumberFormat="1" applyFont="1" applyFill="1" applyBorder="1" applyAlignment="1" applyProtection="1">
      <alignment horizontal="right" wrapText="1"/>
    </xf>
    <xf numFmtId="0" fontId="0" fillId="0" borderId="114" xfId="0" applyFont="1" applyBorder="1"/>
    <xf numFmtId="0" fontId="44" fillId="0" borderId="243" xfId="0" applyFont="1" applyBorder="1" applyAlignment="1">
      <alignment horizontal="center"/>
    </xf>
    <xf numFmtId="0" fontId="16" fillId="0" borderId="270" xfId="0" applyFont="1" applyBorder="1"/>
    <xf numFmtId="3" fontId="42" fillId="6" borderId="76" xfId="3" applyNumberFormat="1" applyFont="1" applyFill="1" applyBorder="1" applyAlignment="1" applyProtection="1">
      <alignment wrapText="1"/>
    </xf>
    <xf numFmtId="0" fontId="23" fillId="0" borderId="258" xfId="15" applyFont="1" applyFill="1" applyBorder="1" applyAlignment="1" applyProtection="1">
      <alignment horizontal="right" wrapText="1"/>
    </xf>
    <xf numFmtId="0" fontId="24" fillId="0" borderId="127" xfId="15" applyFont="1" applyFill="1" applyBorder="1" applyAlignment="1" applyProtection="1">
      <alignment horizontal="center" wrapText="1"/>
    </xf>
    <xf numFmtId="164" fontId="44" fillId="0" borderId="380" xfId="0" applyNumberFormat="1" applyFont="1" applyBorder="1"/>
    <xf numFmtId="0" fontId="23" fillId="0" borderId="67" xfId="15" applyFont="1" applyFill="1" applyBorder="1" applyAlignment="1" applyProtection="1">
      <alignment wrapText="1"/>
    </xf>
    <xf numFmtId="3" fontId="23" fillId="0" borderId="378" xfId="15" applyNumberFormat="1" applyFont="1" applyFill="1" applyBorder="1" applyAlignment="1" applyProtection="1">
      <alignment horizontal="right" wrapText="1"/>
    </xf>
    <xf numFmtId="0" fontId="23" fillId="0" borderId="129" xfId="15" applyFont="1" applyFill="1" applyBorder="1" applyAlignment="1" applyProtection="1">
      <alignment wrapText="1"/>
    </xf>
    <xf numFmtId="0" fontId="0" fillId="0" borderId="243" xfId="0" applyFont="1" applyBorder="1" applyAlignment="1">
      <alignment horizontal="center"/>
    </xf>
    <xf numFmtId="0" fontId="24" fillId="0" borderId="114" xfId="15" applyFont="1" applyFill="1" applyBorder="1" applyAlignment="1" applyProtection="1">
      <alignment wrapText="1"/>
    </xf>
    <xf numFmtId="0" fontId="0" fillId="0" borderId="258" xfId="0" applyFont="1" applyFill="1" applyBorder="1"/>
    <xf numFmtId="0" fontId="0" fillId="0" borderId="71" xfId="0" applyFont="1" applyFill="1" applyBorder="1"/>
    <xf numFmtId="0" fontId="23" fillId="0" borderId="130" xfId="15" applyFont="1" applyFill="1" applyBorder="1" applyAlignment="1" applyProtection="1">
      <alignment horizontal="center" wrapText="1"/>
    </xf>
    <xf numFmtId="1" fontId="40" fillId="0" borderId="0" xfId="233" applyNumberFormat="1" applyFont="1" applyFill="1" applyBorder="1" applyAlignment="1" applyProtection="1">
      <alignment horizontal="right"/>
    </xf>
    <xf numFmtId="1" fontId="40" fillId="0" borderId="0" xfId="80" applyNumberFormat="1" applyFont="1" applyFill="1" applyBorder="1" applyAlignment="1" applyProtection="1">
      <alignment horizontal="right"/>
    </xf>
    <xf numFmtId="3" fontId="40" fillId="0" borderId="0" xfId="55" applyNumberFormat="1" applyFont="1" applyFill="1" applyBorder="1" applyAlignment="1" applyProtection="1">
      <alignment horizontal="right"/>
    </xf>
    <xf numFmtId="1" fontId="40" fillId="0" borderId="0" xfId="233" applyNumberFormat="1" applyFont="1" applyFill="1" applyBorder="1" applyAlignment="1" applyProtection="1">
      <alignment horizontal="right"/>
    </xf>
    <xf numFmtId="1" fontId="40" fillId="0" borderId="0" xfId="80" applyNumberFormat="1" applyFont="1" applyFill="1" applyBorder="1" applyAlignment="1" applyProtection="1">
      <alignment horizontal="right"/>
    </xf>
    <xf numFmtId="0" fontId="45" fillId="0" borderId="72" xfId="0" applyFont="1" applyBorder="1"/>
    <xf numFmtId="165" fontId="16" fillId="0" borderId="72" xfId="0" applyNumberFormat="1" applyFont="1" applyBorder="1" applyAlignment="1"/>
    <xf numFmtId="164" fontId="44" fillId="0" borderId="258" xfId="0" applyNumberFormat="1" applyFont="1" applyBorder="1"/>
    <xf numFmtId="9" fontId="13" fillId="0" borderId="380" xfId="2" applyNumberFormat="1" applyFont="1" applyBorder="1"/>
    <xf numFmtId="0" fontId="44" fillId="0" borderId="245" xfId="0" applyFont="1" applyBorder="1"/>
    <xf numFmtId="0" fontId="0" fillId="0" borderId="77" xfId="0" applyFont="1" applyFill="1" applyBorder="1" applyAlignment="1"/>
    <xf numFmtId="0" fontId="44" fillId="0" borderId="381" xfId="0" applyFont="1" applyBorder="1"/>
    <xf numFmtId="0" fontId="44" fillId="0" borderId="270" xfId="0" applyFont="1" applyBorder="1" applyAlignment="1">
      <alignment horizontal="center"/>
    </xf>
    <xf numFmtId="0" fontId="44" fillId="0" borderId="244" xfId="0" applyFont="1" applyBorder="1"/>
    <xf numFmtId="0" fontId="44" fillId="0" borderId="211" xfId="0" applyFont="1" applyBorder="1"/>
    <xf numFmtId="164" fontId="44" fillId="0" borderId="257" xfId="0" applyNumberFormat="1" applyFont="1" applyBorder="1"/>
    <xf numFmtId="1" fontId="24" fillId="0" borderId="72" xfId="3" applyNumberFormat="1" applyFont="1" applyFill="1" applyBorder="1" applyAlignment="1" applyProtection="1">
      <alignment vertical="center"/>
    </xf>
    <xf numFmtId="0" fontId="44" fillId="0" borderId="110" xfId="0" applyFont="1" applyBorder="1"/>
    <xf numFmtId="0" fontId="42" fillId="0" borderId="129" xfId="3" applyFont="1" applyFill="1" applyBorder="1" applyAlignment="1" applyProtection="1">
      <alignment vertical="center" wrapText="1"/>
    </xf>
    <xf numFmtId="0" fontId="44" fillId="0" borderId="109" xfId="0" applyFont="1" applyBorder="1"/>
    <xf numFmtId="0" fontId="44" fillId="0" borderId="252" xfId="0" applyFont="1" applyBorder="1"/>
    <xf numFmtId="0" fontId="0" fillId="0" borderId="138" xfId="0" applyFont="1" applyFill="1" applyBorder="1"/>
    <xf numFmtId="0" fontId="42" fillId="0" borderId="115" xfId="3" applyFont="1" applyFill="1" applyBorder="1" applyAlignment="1" applyProtection="1">
      <alignment vertical="center" wrapText="1"/>
    </xf>
    <xf numFmtId="0" fontId="16" fillId="0" borderId="72" xfId="0" applyFont="1" applyFill="1" applyBorder="1"/>
    <xf numFmtId="0" fontId="44" fillId="0" borderId="355" xfId="0" applyFont="1" applyBorder="1"/>
    <xf numFmtId="0" fontId="45" fillId="0" borderId="73" xfId="0" applyFont="1" applyBorder="1"/>
    <xf numFmtId="0" fontId="44" fillId="0" borderId="243" xfId="0" applyFont="1" applyBorder="1"/>
    <xf numFmtId="0" fontId="0" fillId="0" borderId="257" xfId="0" applyFont="1" applyFill="1" applyBorder="1"/>
    <xf numFmtId="0" fontId="16" fillId="0" borderId="138" xfId="0" applyFont="1" applyFill="1" applyBorder="1"/>
    <xf numFmtId="0" fontId="45" fillId="0" borderId="182" xfId="0" applyFont="1" applyBorder="1"/>
    <xf numFmtId="0" fontId="44" fillId="0" borderId="156" xfId="0" applyFont="1" applyBorder="1"/>
    <xf numFmtId="0" fontId="45" fillId="0" borderId="114" xfId="0" applyFont="1" applyBorder="1"/>
    <xf numFmtId="0" fontId="42" fillId="0" borderId="114" xfId="3" applyFont="1" applyFill="1" applyBorder="1" applyAlignment="1" applyProtection="1">
      <alignment vertical="center" wrapText="1"/>
    </xf>
    <xf numFmtId="0" fontId="0" fillId="0" borderId="243" xfId="0" applyFont="1" applyFill="1" applyBorder="1"/>
    <xf numFmtId="0" fontId="44" fillId="0" borderId="78" xfId="0" applyFont="1" applyBorder="1"/>
    <xf numFmtId="0" fontId="0" fillId="0" borderId="76" xfId="0" applyFont="1" applyFill="1" applyBorder="1"/>
    <xf numFmtId="3" fontId="16" fillId="0" borderId="268" xfId="0" applyNumberFormat="1" applyFont="1" applyBorder="1"/>
    <xf numFmtId="0" fontId="16" fillId="0" borderId="73" xfId="0" applyFont="1" applyFill="1" applyBorder="1" applyAlignment="1">
      <alignment wrapText="1"/>
    </xf>
    <xf numFmtId="0" fontId="42" fillId="0" borderId="245" xfId="3" applyFont="1" applyFill="1" applyBorder="1" applyAlignment="1" applyProtection="1">
      <alignment vertical="center" wrapText="1"/>
    </xf>
    <xf numFmtId="0" fontId="23" fillId="4" borderId="129" xfId="3" applyFont="1" applyFill="1" applyBorder="1" applyAlignment="1" applyProtection="1">
      <alignment vertical="center"/>
    </xf>
    <xf numFmtId="0" fontId="0" fillId="0" borderId="355" xfId="0" applyFont="1" applyFill="1" applyBorder="1"/>
    <xf numFmtId="0" fontId="16" fillId="0" borderId="363" xfId="0" applyFont="1" applyBorder="1" applyAlignment="1">
      <alignment horizontal="center"/>
    </xf>
    <xf numFmtId="0" fontId="24" fillId="0" borderId="72" xfId="3" applyFont="1" applyFill="1" applyBorder="1" applyAlignment="1" applyProtection="1">
      <alignment vertical="center" wrapText="1"/>
    </xf>
    <xf numFmtId="173" fontId="40" fillId="0" borderId="0" xfId="53" applyFont="1" applyFill="1" applyBorder="1" applyAlignment="1" applyProtection="1">
      <alignment horizontal="right"/>
    </xf>
    <xf numFmtId="3" fontId="40" fillId="0" borderId="0" xfId="80" applyNumberFormat="1" applyFont="1" applyFill="1" applyBorder="1" applyAlignment="1" applyProtection="1">
      <alignment horizontal="right"/>
    </xf>
    <xf numFmtId="1" fontId="24" fillId="0" borderId="71" xfId="3" applyNumberFormat="1" applyFont="1" applyFill="1" applyBorder="1" applyAlignment="1" applyProtection="1">
      <alignment vertical="center"/>
    </xf>
    <xf numFmtId="0" fontId="0" fillId="0" borderId="130" xfId="0" applyFont="1" applyBorder="1"/>
    <xf numFmtId="0" fontId="0" fillId="0" borderId="166" xfId="0" applyFont="1" applyFill="1" applyBorder="1"/>
    <xf numFmtId="0" fontId="0" fillId="0" borderId="244" xfId="0" applyFont="1" applyFill="1" applyBorder="1"/>
    <xf numFmtId="0" fontId="16" fillId="0" borderId="71" xfId="0" applyFont="1" applyFill="1" applyBorder="1"/>
    <xf numFmtId="0" fontId="0" fillId="0" borderId="129" xfId="0" applyFont="1" applyBorder="1"/>
    <xf numFmtId="9" fontId="13" fillId="0" borderId="257" xfId="2" applyNumberFormat="1" applyFont="1" applyBorder="1"/>
    <xf numFmtId="0" fontId="44" fillId="0" borderId="270" xfId="0" applyFont="1" applyFill="1" applyBorder="1" applyAlignment="1">
      <alignment horizontal="center"/>
    </xf>
    <xf numFmtId="0" fontId="0" fillId="0" borderId="78" xfId="0" applyFont="1" applyFill="1" applyBorder="1" applyAlignment="1">
      <alignment wrapText="1"/>
    </xf>
    <xf numFmtId="0" fontId="0" fillId="0" borderId="115" xfId="0" applyFont="1" applyBorder="1"/>
    <xf numFmtId="3" fontId="40" fillId="0" borderId="0" xfId="233" applyNumberFormat="1" applyFont="1" applyFill="1" applyBorder="1" applyAlignment="1" applyProtection="1">
      <alignment horizontal="right"/>
    </xf>
    <xf numFmtId="173" fontId="40" fillId="0" borderId="0" xfId="53" applyFont="1" applyFill="1" applyBorder="1" applyAlignment="1" applyProtection="1">
      <alignment horizontal="right"/>
    </xf>
    <xf numFmtId="3" fontId="40" fillId="0" borderId="0" xfId="80" applyNumberFormat="1" applyFont="1" applyFill="1" applyBorder="1" applyAlignment="1" applyProtection="1">
      <alignment horizontal="right"/>
    </xf>
    <xf numFmtId="168" fontId="16" fillId="0" borderId="356" xfId="0" applyNumberFormat="1" applyFont="1" applyBorder="1" applyAlignment="1">
      <alignment horizontal="center" wrapText="1"/>
    </xf>
    <xf numFmtId="3" fontId="0" fillId="0" borderId="130" xfId="0" applyNumberFormat="1" applyFont="1" applyBorder="1"/>
    <xf numFmtId="0" fontId="16" fillId="0" borderId="101" xfId="0" applyFont="1" applyBorder="1" applyAlignment="1">
      <alignment horizontal="center"/>
    </xf>
    <xf numFmtId="0" fontId="40" fillId="0" borderId="0" xfId="233" applyFont="1" applyBorder="1" applyAlignment="1" applyProtection="1">
      <alignment horizontal="right"/>
    </xf>
    <xf numFmtId="0" fontId="40" fillId="0" borderId="0" xfId="94" applyFont="1" applyBorder="1" applyAlignment="1" applyProtection="1">
      <alignment horizontal="right"/>
    </xf>
    <xf numFmtId="0" fontId="40" fillId="0" borderId="0" xfId="233" applyFont="1" applyBorder="1" applyAlignment="1" applyProtection="1">
      <alignment horizontal="right"/>
    </xf>
    <xf numFmtId="0" fontId="40" fillId="0" borderId="0" xfId="94" applyFont="1" applyBorder="1" applyAlignment="1" applyProtection="1">
      <alignment horizontal="right"/>
    </xf>
    <xf numFmtId="9" fontId="13" fillId="0" borderId="383" xfId="2" applyNumberFormat="1" applyFont="1" applyBorder="1"/>
    <xf numFmtId="3" fontId="16" fillId="0" borderId="95" xfId="0" applyNumberFormat="1" applyFont="1" applyBorder="1"/>
    <xf numFmtId="1" fontId="24" fillId="0" borderId="73" xfId="3" applyNumberFormat="1" applyFont="1" applyFill="1" applyBorder="1" applyAlignment="1" applyProtection="1"/>
    <xf numFmtId="9" fontId="31" fillId="0" borderId="138" xfId="3" applyNumberFormat="1" applyFont="1" applyFill="1" applyBorder="1" applyAlignment="1" applyProtection="1">
      <alignment vertical="center"/>
    </xf>
    <xf numFmtId="0" fontId="16" fillId="0" borderId="161" xfId="0" applyFont="1" applyBorder="1" applyAlignment="1">
      <alignment horizontal="left" vertical="center"/>
    </xf>
    <xf numFmtId="0" fontId="40" fillId="0" borderId="0" xfId="233" applyFont="1" applyBorder="1" applyAlignment="1" applyProtection="1">
      <alignment horizontal="right"/>
    </xf>
    <xf numFmtId="0" fontId="40" fillId="0" borderId="0" xfId="80" applyFont="1" applyBorder="1" applyAlignment="1" applyProtection="1">
      <alignment horizontal="right"/>
    </xf>
    <xf numFmtId="0" fontId="16" fillId="0" borderId="72" xfId="0" applyFont="1" applyFill="1" applyBorder="1" applyAlignment="1"/>
    <xf numFmtId="9" fontId="13" fillId="0" borderId="258" xfId="2" applyNumberFormat="1" applyFont="1" applyBorder="1"/>
    <xf numFmtId="0" fontId="0" fillId="0" borderId="385" xfId="0" applyFont="1" applyBorder="1"/>
    <xf numFmtId="165" fontId="0" fillId="0" borderId="100" xfId="0" applyNumberFormat="1" applyFont="1" applyBorder="1" applyAlignment="1"/>
    <xf numFmtId="1" fontId="16" fillId="0" borderId="72" xfId="3" applyNumberFormat="1" applyFont="1" applyFill="1" applyBorder="1" applyAlignment="1" applyProtection="1"/>
    <xf numFmtId="0" fontId="0" fillId="0" borderId="384" xfId="0" applyFont="1" applyBorder="1"/>
    <xf numFmtId="3" fontId="42" fillId="6" borderId="73" xfId="3" applyNumberFormat="1" applyFont="1" applyFill="1" applyBorder="1" applyAlignment="1" applyProtection="1">
      <alignment wrapText="1"/>
    </xf>
    <xf numFmtId="0" fontId="16" fillId="0" borderId="229" xfId="0" applyFont="1" applyFill="1" applyBorder="1" applyAlignment="1">
      <alignment horizontal="center"/>
    </xf>
    <xf numFmtId="0" fontId="16" fillId="0" borderId="118" xfId="0" applyFont="1" applyBorder="1" applyAlignment="1">
      <alignment horizontal="center"/>
    </xf>
    <xf numFmtId="0" fontId="40" fillId="0" borderId="0" xfId="233" applyFont="1" applyBorder="1" applyAlignment="1" applyProtection="1">
      <alignment horizontal="right"/>
    </xf>
    <xf numFmtId="0" fontId="40" fillId="0" borderId="0" xfId="80" applyFont="1" applyBorder="1" applyAlignment="1" applyProtection="1">
      <alignment horizontal="right"/>
    </xf>
    <xf numFmtId="0" fontId="0" fillId="0" borderId="169" xfId="0" applyFont="1" applyBorder="1"/>
    <xf numFmtId="0" fontId="0" fillId="0" borderId="386" xfId="0" applyFont="1" applyBorder="1"/>
    <xf numFmtId="0" fontId="16" fillId="0" borderId="232" xfId="0" applyFont="1" applyBorder="1" applyAlignment="1">
      <alignment horizontal="center" wrapText="1"/>
    </xf>
    <xf numFmtId="0" fontId="23" fillId="0" borderId="187" xfId="3" applyFont="1" applyFill="1" applyBorder="1" applyAlignment="1" applyProtection="1">
      <alignment vertical="center"/>
    </xf>
    <xf numFmtId="0" fontId="0" fillId="0" borderId="127" xfId="0" applyFont="1" applyBorder="1"/>
    <xf numFmtId="1" fontId="23" fillId="0" borderId="78" xfId="3" applyNumberFormat="1" applyFont="1" applyFill="1" applyBorder="1" applyAlignment="1" applyProtection="1"/>
    <xf numFmtId="0" fontId="23" fillId="0" borderId="0" xfId="3" applyFont="1" applyFill="1" applyBorder="1" applyAlignment="1" applyProtection="1">
      <alignment vertical="center"/>
    </xf>
    <xf numFmtId="168" fontId="16" fillId="0" borderId="231" xfId="0" applyNumberFormat="1" applyFont="1" applyBorder="1" applyAlignment="1">
      <alignment horizontal="center" wrapText="1"/>
    </xf>
    <xf numFmtId="1" fontId="23" fillId="0" borderId="77" xfId="9" applyNumberFormat="1" applyFont="1" applyBorder="1" applyAlignment="1">
      <alignment horizontal="right"/>
    </xf>
    <xf numFmtId="9" fontId="31" fillId="0" borderId="182" xfId="3" applyNumberFormat="1" applyFont="1" applyFill="1" applyBorder="1" applyAlignment="1" applyProtection="1">
      <alignment vertical="center"/>
    </xf>
    <xf numFmtId="9" fontId="13" fillId="0" borderId="387" xfId="2" applyNumberFormat="1" applyFont="1" applyBorder="1"/>
    <xf numFmtId="0" fontId="13" fillId="0" borderId="270" xfId="3" applyFont="1" applyFill="1" applyBorder="1" applyAlignment="1" applyProtection="1">
      <alignment horizontal="center"/>
    </xf>
    <xf numFmtId="0" fontId="42" fillId="0" borderId="94" xfId="3" applyFont="1" applyFill="1" applyBorder="1" applyAlignment="1" applyProtection="1">
      <alignment wrapText="1"/>
    </xf>
    <xf numFmtId="0" fontId="16" fillId="0" borderId="71" xfId="3" applyFont="1" applyFill="1" applyBorder="1" applyAlignment="1" applyProtection="1">
      <alignment horizontal="center"/>
    </xf>
    <xf numFmtId="165" fontId="16" fillId="0" borderId="73" xfId="0" applyNumberFormat="1" applyFont="1" applyBorder="1" applyAlignment="1"/>
    <xf numFmtId="165" fontId="0" fillId="0" borderId="111" xfId="0" applyNumberFormat="1" applyFont="1" applyBorder="1" applyAlignment="1"/>
    <xf numFmtId="1" fontId="0" fillId="0" borderId="305" xfId="0" applyNumberFormat="1" applyFont="1" applyFill="1" applyBorder="1"/>
    <xf numFmtId="1" fontId="13" fillId="0" borderId="71" xfId="3" applyNumberFormat="1" applyFont="1" applyFill="1" applyBorder="1" applyAlignment="1" applyProtection="1"/>
    <xf numFmtId="0" fontId="24" fillId="4" borderId="114" xfId="3" applyFont="1" applyFill="1" applyBorder="1" applyAlignment="1" applyProtection="1">
      <alignment vertical="center"/>
    </xf>
    <xf numFmtId="0" fontId="24" fillId="0" borderId="71" xfId="3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 applyProtection="1">
      <alignment vertical="center" wrapText="1"/>
    </xf>
    <xf numFmtId="165" fontId="0" fillId="0" borderId="79" xfId="0" applyNumberFormat="1" applyFont="1" applyBorder="1" applyAlignment="1"/>
    <xf numFmtId="0" fontId="16" fillId="0" borderId="72" xfId="3" applyFont="1" applyFill="1" applyBorder="1" applyAlignment="1" applyProtection="1"/>
    <xf numFmtId="1" fontId="23" fillId="0" borderId="94" xfId="9" applyNumberFormat="1" applyFont="1" applyBorder="1" applyAlignment="1">
      <alignment horizontal="right"/>
    </xf>
    <xf numFmtId="0" fontId="24" fillId="0" borderId="114" xfId="3" applyFont="1" applyFill="1" applyBorder="1" applyAlignment="1" applyProtection="1">
      <alignment vertical="center"/>
    </xf>
    <xf numFmtId="0" fontId="23" fillId="0" borderId="77" xfId="3" applyFont="1" applyFill="1" applyBorder="1" applyAlignment="1" applyProtection="1">
      <alignment vertical="center" wrapText="1"/>
    </xf>
    <xf numFmtId="1" fontId="16" fillId="0" borderId="73" xfId="3" applyNumberFormat="1" applyFont="1" applyFill="1" applyBorder="1" applyAlignment="1" applyProtection="1"/>
    <xf numFmtId="0" fontId="23" fillId="4" borderId="218" xfId="3" applyFont="1" applyFill="1" applyBorder="1" applyAlignment="1" applyProtection="1">
      <alignment vertical="center"/>
    </xf>
    <xf numFmtId="165" fontId="0" fillId="0" borderId="99" xfId="0" applyNumberFormat="1" applyFont="1" applyBorder="1" applyAlignment="1"/>
    <xf numFmtId="0" fontId="13" fillId="0" borderId="76" xfId="3" applyFont="1" applyFill="1" applyBorder="1" applyAlignment="1" applyProtection="1">
      <alignment horizontal="center"/>
    </xf>
    <xf numFmtId="9" fontId="31" fillId="0" borderId="183" xfId="3" applyNumberFormat="1" applyFont="1" applyFill="1" applyBorder="1" applyAlignment="1" applyProtection="1">
      <alignment vertical="center"/>
    </xf>
    <xf numFmtId="9" fontId="31" fillId="0" borderId="258" xfId="3" applyNumberFormat="1" applyFont="1" applyFill="1" applyBorder="1" applyAlignment="1" applyProtection="1">
      <alignment vertical="center"/>
    </xf>
    <xf numFmtId="0" fontId="23" fillId="0" borderId="76" xfId="3" applyFont="1" applyFill="1" applyBorder="1" applyAlignment="1" applyProtection="1">
      <alignment horizontal="center" vertical="center"/>
    </xf>
    <xf numFmtId="0" fontId="13" fillId="0" borderId="115" xfId="3" applyFont="1" applyFill="1" applyBorder="1" applyAlignment="1" applyProtection="1">
      <alignment wrapText="1"/>
    </xf>
    <xf numFmtId="1" fontId="24" fillId="0" borderId="72" xfId="9" applyNumberFormat="1" applyFont="1" applyBorder="1" applyAlignment="1">
      <alignment horizontal="right"/>
    </xf>
    <xf numFmtId="1" fontId="16" fillId="0" borderId="71" xfId="0" applyNumberFormat="1" applyFont="1" applyFill="1" applyBorder="1"/>
    <xf numFmtId="1" fontId="40" fillId="0" borderId="0" xfId="233" applyNumberFormat="1" applyFont="1" applyBorder="1" applyAlignment="1" applyProtection="1">
      <alignment horizontal="right"/>
    </xf>
    <xf numFmtId="1" fontId="40" fillId="0" borderId="0" xfId="80" applyNumberFormat="1" applyFont="1" applyBorder="1" applyAlignment="1" applyProtection="1">
      <alignment horizontal="right"/>
    </xf>
    <xf numFmtId="3" fontId="46" fillId="0" borderId="73" xfId="3" applyNumberFormat="1" applyFont="1" applyFill="1" applyBorder="1" applyAlignment="1" applyProtection="1">
      <alignment wrapText="1"/>
    </xf>
    <xf numFmtId="0" fontId="23" fillId="0" borderId="78" xfId="0" applyFont="1" applyBorder="1" applyAlignment="1" applyProtection="1">
      <alignment horizontal="right"/>
    </xf>
    <xf numFmtId="1" fontId="24" fillId="0" borderId="72" xfId="3" applyNumberFormat="1" applyFont="1" applyFill="1" applyBorder="1" applyAlignment="1" applyProtection="1"/>
    <xf numFmtId="1" fontId="23" fillId="0" borderId="77" xfId="3" applyNumberFormat="1" applyFont="1" applyFill="1" applyBorder="1" applyAlignment="1" applyProtection="1"/>
    <xf numFmtId="3" fontId="46" fillId="0" borderId="71" xfId="3" applyNumberFormat="1" applyFont="1" applyFill="1" applyBorder="1" applyAlignment="1" applyProtection="1">
      <alignment wrapText="1"/>
    </xf>
    <xf numFmtId="0" fontId="13" fillId="0" borderId="126" xfId="3" applyFont="1" applyFill="1" applyBorder="1" applyAlignment="1" applyProtection="1">
      <alignment wrapText="1"/>
    </xf>
    <xf numFmtId="0" fontId="44" fillId="0" borderId="95" xfId="0" applyFont="1" applyFill="1" applyBorder="1" applyAlignment="1">
      <alignment wrapText="1"/>
    </xf>
    <xf numFmtId="0" fontId="23" fillId="0" borderId="148" xfId="0" applyFont="1" applyFill="1" applyBorder="1" applyAlignment="1">
      <alignment horizontal="right" wrapText="1"/>
    </xf>
    <xf numFmtId="1" fontId="16" fillId="0" borderId="182" xfId="0" applyNumberFormat="1" applyFont="1" applyFill="1" applyBorder="1"/>
    <xf numFmtId="1" fontId="24" fillId="0" borderId="73" xfId="3" applyNumberFormat="1" applyFont="1" applyFill="1" applyBorder="1" applyAlignment="1" applyProtection="1">
      <alignment vertical="center"/>
    </xf>
    <xf numFmtId="0" fontId="45" fillId="0" borderId="114" xfId="0" applyFont="1" applyFill="1" applyBorder="1" applyAlignment="1">
      <alignment wrapText="1"/>
    </xf>
    <xf numFmtId="0" fontId="0" fillId="0" borderId="71" xfId="0" applyFill="1" applyBorder="1" applyAlignment="1">
      <alignment horizontal="center"/>
    </xf>
    <xf numFmtId="1" fontId="13" fillId="0" borderId="380" xfId="3" applyNumberFormat="1" applyFont="1" applyFill="1" applyBorder="1" applyAlignment="1" applyProtection="1"/>
    <xf numFmtId="1" fontId="16" fillId="0" borderId="73" xfId="0" applyNumberFormat="1" applyFont="1" applyFill="1" applyBorder="1"/>
    <xf numFmtId="1" fontId="16" fillId="0" borderId="72" xfId="0" applyNumberFormat="1" applyFont="1" applyFill="1" applyBorder="1"/>
    <xf numFmtId="3" fontId="46" fillId="0" borderId="72" xfId="3" applyNumberFormat="1" applyFont="1" applyFill="1" applyBorder="1" applyAlignment="1" applyProtection="1">
      <alignment wrapText="1"/>
    </xf>
    <xf numFmtId="1" fontId="13" fillId="0" borderId="257" xfId="3" applyNumberFormat="1" applyFont="1" applyFill="1" applyBorder="1" applyAlignment="1" applyProtection="1"/>
    <xf numFmtId="3" fontId="42" fillId="6" borderId="159" xfId="3" applyNumberFormat="1" applyFont="1" applyFill="1" applyBorder="1" applyAlignment="1" applyProtection="1">
      <alignment wrapText="1"/>
    </xf>
    <xf numFmtId="1" fontId="13" fillId="0" borderId="76" xfId="3" applyNumberFormat="1" applyFont="1" applyFill="1" applyBorder="1" applyAlignment="1" applyProtection="1"/>
    <xf numFmtId="1" fontId="13" fillId="0" borderId="74" xfId="3" applyNumberFormat="1" applyFont="1" applyFill="1" applyBorder="1" applyAlignment="1" applyProtection="1"/>
    <xf numFmtId="1" fontId="53" fillId="0" borderId="0" xfId="233" applyNumberFormat="1" applyFont="1" applyBorder="1" applyAlignment="1" applyProtection="1">
      <alignment horizontal="right"/>
    </xf>
    <xf numFmtId="1" fontId="53" fillId="0" borderId="0" xfId="80" applyNumberFormat="1" applyFont="1" applyBorder="1" applyAlignment="1" applyProtection="1">
      <alignment horizontal="right"/>
    </xf>
    <xf numFmtId="1" fontId="16" fillId="0" borderId="138" xfId="3" applyNumberFormat="1" applyFont="1" applyFill="1" applyBorder="1" applyAlignment="1" applyProtection="1"/>
    <xf numFmtId="0" fontId="13" fillId="0" borderId="129" xfId="3" applyFont="1" applyFill="1" applyBorder="1" applyAlignment="1" applyProtection="1">
      <alignment wrapText="1"/>
    </xf>
    <xf numFmtId="0" fontId="42" fillId="0" borderId="270" xfId="3" applyFont="1" applyFill="1" applyBorder="1" applyAlignment="1" applyProtection="1">
      <alignment horizontal="center"/>
    </xf>
    <xf numFmtId="1" fontId="45" fillId="0" borderId="71" xfId="0" applyNumberFormat="1" applyFont="1" applyBorder="1" applyAlignment="1"/>
    <xf numFmtId="1" fontId="16" fillId="0" borderId="73" xfId="0" applyNumberFormat="1" applyFont="1" applyBorder="1"/>
    <xf numFmtId="0" fontId="0" fillId="0" borderId="71" xfId="3" applyFont="1" applyFill="1" applyBorder="1" applyAlignment="1" applyProtection="1">
      <alignment horizontal="center"/>
    </xf>
    <xf numFmtId="3" fontId="42" fillId="0" borderId="364" xfId="3" applyNumberFormat="1" applyFont="1" applyFill="1" applyBorder="1" applyAlignment="1" applyProtection="1">
      <alignment wrapText="1"/>
    </xf>
    <xf numFmtId="3" fontId="42" fillId="6" borderId="78" xfId="3" applyNumberFormat="1" applyFont="1" applyFill="1" applyBorder="1" applyAlignment="1" applyProtection="1">
      <alignment wrapText="1"/>
    </xf>
    <xf numFmtId="3" fontId="42" fillId="6" borderId="156" xfId="3" applyNumberFormat="1" applyFont="1" applyFill="1" applyBorder="1" applyAlignment="1" applyProtection="1">
      <alignment wrapText="1"/>
    </xf>
    <xf numFmtId="0" fontId="16" fillId="0" borderId="114" xfId="3" applyFont="1" applyFill="1" applyBorder="1" applyAlignment="1" applyProtection="1">
      <alignment wrapText="1"/>
    </xf>
    <xf numFmtId="1" fontId="45" fillId="0" borderId="73" xfId="0" applyNumberFormat="1" applyFont="1" applyBorder="1"/>
    <xf numFmtId="1" fontId="13" fillId="0" borderId="258" xfId="3" applyNumberFormat="1" applyFont="1" applyFill="1" applyBorder="1" applyAlignment="1" applyProtection="1"/>
    <xf numFmtId="1" fontId="44" fillId="0" borderId="74" xfId="0" applyNumberFormat="1" applyFont="1" applyBorder="1" applyAlignment="1"/>
    <xf numFmtId="3" fontId="46" fillId="0" borderId="127" xfId="3" applyNumberFormat="1" applyFont="1" applyFill="1" applyBorder="1" applyAlignment="1" applyProtection="1">
      <alignment wrapText="1"/>
    </xf>
    <xf numFmtId="1" fontId="46" fillId="0" borderId="259" xfId="0" applyNumberFormat="1" applyFont="1" applyBorder="1"/>
    <xf numFmtId="1" fontId="40" fillId="0" borderId="0" xfId="233" applyNumberFormat="1" applyFont="1" applyBorder="1" applyAlignment="1" applyProtection="1">
      <alignment horizontal="right"/>
    </xf>
    <xf numFmtId="1" fontId="40" fillId="0" borderId="0" xfId="80" applyNumberFormat="1" applyFont="1" applyBorder="1" applyAlignment="1" applyProtection="1">
      <alignment horizontal="right"/>
    </xf>
    <xf numFmtId="0" fontId="13" fillId="0" borderId="129" xfId="3" applyFont="1" applyFill="1" applyBorder="1" applyAlignment="1" applyProtection="1"/>
    <xf numFmtId="0" fontId="44" fillId="0" borderId="129" xfId="0" applyFont="1" applyFill="1" applyBorder="1" applyAlignment="1">
      <alignment wrapText="1"/>
    </xf>
    <xf numFmtId="0" fontId="23" fillId="0" borderId="76" xfId="0" applyFont="1" applyBorder="1" applyAlignment="1" applyProtection="1">
      <alignment horizontal="right"/>
    </xf>
    <xf numFmtId="1" fontId="40" fillId="0" borderId="0" xfId="233" applyNumberFormat="1" applyFont="1" applyBorder="1" applyAlignment="1" applyProtection="1">
      <alignment horizontal="right"/>
    </xf>
    <xf numFmtId="1" fontId="40" fillId="0" borderId="0" xfId="80" applyNumberFormat="1" applyFont="1" applyBorder="1" applyAlignment="1" applyProtection="1">
      <alignment horizontal="right"/>
    </xf>
    <xf numFmtId="1" fontId="44" fillId="3" borderId="77" xfId="0" applyNumberFormat="1" applyFont="1" applyFill="1" applyBorder="1"/>
    <xf numFmtId="0" fontId="23" fillId="0" borderId="311" xfId="0" applyFont="1" applyFill="1" applyBorder="1" applyAlignment="1">
      <alignment horizontal="right" wrapText="1"/>
    </xf>
    <xf numFmtId="1" fontId="0" fillId="0" borderId="78" xfId="0" applyNumberFormat="1" applyFont="1" applyBorder="1"/>
    <xf numFmtId="1" fontId="44" fillId="0" borderId="136" xfId="0" applyNumberFormat="1" applyFont="1" applyBorder="1" applyAlignment="1"/>
    <xf numFmtId="1" fontId="45" fillId="0" borderId="182" xfId="0" applyNumberFormat="1" applyFont="1" applyBorder="1"/>
    <xf numFmtId="1" fontId="42" fillId="0" borderId="126" xfId="0" applyNumberFormat="1" applyFont="1" applyBorder="1" applyAlignment="1"/>
    <xf numFmtId="1" fontId="45" fillId="0" borderId="73" xfId="0" applyNumberFormat="1" applyFont="1" applyBorder="1" applyAlignment="1"/>
    <xf numFmtId="1" fontId="44" fillId="0" borderId="75" xfId="0" applyNumberFormat="1" applyFont="1" applyBorder="1" applyAlignment="1"/>
    <xf numFmtId="1" fontId="0" fillId="0" borderId="71" xfId="0" applyNumberFormat="1" applyFont="1" applyBorder="1"/>
    <xf numFmtId="1" fontId="0" fillId="0" borderId="73" xfId="0" applyNumberFormat="1" applyFont="1" applyBorder="1"/>
    <xf numFmtId="1" fontId="16" fillId="0" borderId="72" xfId="0" applyNumberFormat="1" applyFont="1" applyBorder="1"/>
    <xf numFmtId="1" fontId="42" fillId="3" borderId="268" xfId="0" applyNumberFormat="1" applyFont="1" applyFill="1" applyBorder="1"/>
    <xf numFmtId="1" fontId="16" fillId="0" borderId="71" xfId="0" applyNumberFormat="1" applyFont="1" applyBorder="1"/>
    <xf numFmtId="1" fontId="46" fillId="3" borderId="73" xfId="0" applyNumberFormat="1" applyFont="1" applyFill="1" applyBorder="1"/>
    <xf numFmtId="1" fontId="45" fillId="3" borderId="72" xfId="0" applyNumberFormat="1" applyFont="1" applyFill="1" applyBorder="1"/>
    <xf numFmtId="1" fontId="44" fillId="0" borderId="389" xfId="0" applyNumberFormat="1" applyFont="1" applyBorder="1"/>
    <xf numFmtId="1" fontId="44" fillId="0" borderId="78" xfId="0" applyNumberFormat="1" applyFont="1" applyBorder="1"/>
    <xf numFmtId="1" fontId="44" fillId="0" borderId="183" xfId="0" applyNumberFormat="1" applyFont="1" applyBorder="1" applyAlignment="1"/>
    <xf numFmtId="1" fontId="44" fillId="3" borderId="305" xfId="0" applyNumberFormat="1" applyFont="1" applyFill="1" applyBorder="1"/>
    <xf numFmtId="1" fontId="44" fillId="0" borderId="268" xfId="0" applyNumberFormat="1" applyFont="1" applyFill="1" applyBorder="1" applyAlignment="1"/>
    <xf numFmtId="1" fontId="40" fillId="0" borderId="0" xfId="233" applyNumberFormat="1" applyFont="1" applyBorder="1" applyAlignment="1" applyProtection="1">
      <alignment horizontal="right"/>
    </xf>
    <xf numFmtId="1" fontId="40" fillId="0" borderId="0" xfId="80" applyNumberFormat="1" applyFont="1" applyBorder="1" applyAlignment="1" applyProtection="1">
      <alignment horizontal="right"/>
    </xf>
    <xf numFmtId="1" fontId="44" fillId="0" borderId="78" xfId="0" applyNumberFormat="1" applyFont="1" applyBorder="1" applyAlignment="1"/>
    <xf numFmtId="1" fontId="40" fillId="0" borderId="0" xfId="233" applyNumberFormat="1" applyFont="1" applyBorder="1" applyAlignment="1" applyProtection="1">
      <alignment horizontal="right"/>
    </xf>
    <xf numFmtId="1" fontId="40" fillId="0" borderId="0" xfId="80" applyNumberFormat="1" applyFont="1" applyBorder="1" applyAlignment="1" applyProtection="1">
      <alignment horizontal="right"/>
    </xf>
    <xf numFmtId="1" fontId="44" fillId="0" borderId="73" xfId="0" applyNumberFormat="1" applyFont="1" applyBorder="1"/>
    <xf numFmtId="1" fontId="44" fillId="0" borderId="75" xfId="0" applyNumberFormat="1" applyFont="1" applyBorder="1"/>
    <xf numFmtId="1" fontId="44" fillId="0" borderId="95" xfId="0" applyNumberFormat="1" applyFont="1" applyFill="1" applyBorder="1" applyAlignment="1"/>
    <xf numFmtId="0" fontId="23" fillId="0" borderId="252" xfId="0" applyFont="1" applyFill="1" applyBorder="1" applyAlignment="1">
      <alignment horizontal="right" wrapText="1"/>
    </xf>
    <xf numFmtId="0" fontId="24" fillId="0" borderId="127" xfId="3" applyFont="1" applyFill="1" applyBorder="1" applyAlignment="1" applyProtection="1">
      <alignment horizontal="right" vertical="center"/>
    </xf>
    <xf numFmtId="1" fontId="23" fillId="0" borderId="76" xfId="0" applyNumberFormat="1" applyFont="1" applyBorder="1"/>
    <xf numFmtId="1" fontId="44" fillId="0" borderId="76" xfId="0" applyNumberFormat="1" applyFont="1" applyBorder="1" applyAlignment="1"/>
    <xf numFmtId="0" fontId="24" fillId="0" borderId="73" xfId="3" applyFont="1" applyFill="1" applyBorder="1" applyAlignment="1" applyProtection="1">
      <alignment vertical="center" wrapText="1"/>
    </xf>
    <xf numFmtId="1" fontId="44" fillId="8" borderId="136" xfId="0" applyNumberFormat="1" applyFont="1" applyFill="1" applyBorder="1" applyAlignment="1"/>
    <xf numFmtId="1" fontId="44" fillId="0" borderId="71" xfId="0" applyNumberFormat="1" applyFont="1" applyBorder="1" applyAlignment="1"/>
    <xf numFmtId="1" fontId="44" fillId="8" borderId="305" xfId="0" applyNumberFormat="1" applyFont="1" applyFill="1" applyBorder="1" applyAlignment="1"/>
    <xf numFmtId="1" fontId="0" fillId="0" borderId="114" xfId="0" applyNumberFormat="1" applyFont="1" applyBorder="1"/>
    <xf numFmtId="0" fontId="44" fillId="0" borderId="78" xfId="0" applyFont="1" applyFill="1" applyBorder="1" applyAlignment="1">
      <alignment wrapText="1"/>
    </xf>
    <xf numFmtId="1" fontId="23" fillId="0" borderId="97" xfId="0" applyNumberFormat="1" applyFont="1" applyBorder="1"/>
    <xf numFmtId="1" fontId="44" fillId="8" borderId="183" xfId="0" applyNumberFormat="1" applyFont="1" applyFill="1" applyBorder="1" applyAlignment="1"/>
    <xf numFmtId="0" fontId="44" fillId="0" borderId="75" xfId="0" applyFont="1" applyFill="1" applyBorder="1" applyAlignment="1">
      <alignment wrapText="1"/>
    </xf>
    <xf numFmtId="1" fontId="40" fillId="0" borderId="0" xfId="233" applyNumberFormat="1" applyFont="1" applyBorder="1" applyAlignment="1" applyProtection="1">
      <alignment horizontal="right"/>
    </xf>
    <xf numFmtId="1" fontId="40" fillId="0" borderId="0" xfId="80" applyNumberFormat="1" applyFont="1" applyBorder="1" applyAlignment="1" applyProtection="1">
      <alignment horizontal="right"/>
    </xf>
    <xf numFmtId="1" fontId="44" fillId="0" borderId="305" xfId="0" applyNumberFormat="1" applyFont="1" applyBorder="1" applyAlignment="1"/>
    <xf numFmtId="1" fontId="40" fillId="0" borderId="0" xfId="233" applyNumberFormat="1" applyFont="1" applyBorder="1" applyAlignment="1" applyProtection="1">
      <alignment horizontal="right"/>
    </xf>
    <xf numFmtId="1" fontId="40" fillId="0" borderId="0" xfId="80" applyNumberFormat="1" applyFont="1" applyBorder="1" applyAlignment="1" applyProtection="1">
      <alignment horizontal="right"/>
    </xf>
    <xf numFmtId="1" fontId="44" fillId="0" borderId="73" xfId="0" applyNumberFormat="1" applyFont="1" applyBorder="1" applyAlignment="1"/>
    <xf numFmtId="0" fontId="44" fillId="0" borderId="73" xfId="0" applyFont="1" applyFill="1" applyBorder="1" applyAlignment="1">
      <alignment wrapText="1"/>
    </xf>
    <xf numFmtId="1" fontId="44" fillId="0" borderId="95" xfId="0" applyNumberFormat="1" applyFont="1" applyBorder="1" applyAlignment="1"/>
    <xf numFmtId="1" fontId="45" fillId="0" borderId="182" xfId="0" applyNumberFormat="1" applyFont="1" applyBorder="1" applyAlignment="1"/>
    <xf numFmtId="0" fontId="40" fillId="0" borderId="0" xfId="233" applyFont="1" applyBorder="1" applyAlignment="1" applyProtection="1">
      <alignment horizontal="right"/>
    </xf>
    <xf numFmtId="0" fontId="40" fillId="0" borderId="0" xfId="80" applyFont="1" applyBorder="1" applyAlignment="1" applyProtection="1">
      <alignment horizontal="right"/>
    </xf>
    <xf numFmtId="0" fontId="24" fillId="0" borderId="0" xfId="3" applyFont="1" applyFill="1" applyAlignment="1" applyProtection="1">
      <alignment vertical="center" wrapText="1"/>
    </xf>
    <xf numFmtId="0" fontId="42" fillId="0" borderId="77" xfId="0" applyFont="1" applyFill="1" applyBorder="1"/>
    <xf numFmtId="0" fontId="42" fillId="0" borderId="78" xfId="0" applyFont="1" applyFill="1" applyBorder="1"/>
    <xf numFmtId="0" fontId="45" fillId="0" borderId="127" xfId="0" applyFont="1" applyBorder="1"/>
    <xf numFmtId="0" fontId="45" fillId="0" borderId="147" xfId="0" applyFont="1" applyFill="1" applyBorder="1" applyAlignment="1">
      <alignment horizontal="left" vertical="center"/>
    </xf>
    <xf numFmtId="0" fontId="42" fillId="0" borderId="76" xfId="0" applyFont="1" applyFill="1" applyBorder="1"/>
    <xf numFmtId="0" fontId="23" fillId="0" borderId="126" xfId="0" applyFont="1" applyFill="1" applyBorder="1" applyAlignment="1"/>
    <xf numFmtId="0" fontId="42" fillId="0" borderId="109" xfId="0" applyFont="1" applyFill="1" applyBorder="1"/>
    <xf numFmtId="0" fontId="42" fillId="0" borderId="129" xfId="0" applyFont="1" applyFill="1" applyBorder="1"/>
    <xf numFmtId="0" fontId="45" fillId="0" borderId="165" xfId="0" applyFont="1" applyFill="1" applyBorder="1" applyAlignment="1">
      <alignment horizontal="center" wrapText="1"/>
    </xf>
    <xf numFmtId="0" fontId="45" fillId="0" borderId="232" xfId="0" applyFont="1" applyFill="1" applyBorder="1" applyAlignment="1">
      <alignment horizontal="center" wrapText="1"/>
    </xf>
    <xf numFmtId="0" fontId="42" fillId="0" borderId="380" xfId="0" applyFont="1" applyFill="1" applyBorder="1"/>
    <xf numFmtId="0" fontId="45" fillId="0" borderId="133" xfId="0" applyFont="1" applyFill="1" applyBorder="1" applyAlignment="1">
      <alignment horizontal="center" wrapText="1"/>
    </xf>
    <xf numFmtId="0" fontId="45" fillId="0" borderId="392" xfId="0" applyFont="1" applyFill="1" applyBorder="1" applyAlignment="1">
      <alignment horizontal="left" vertical="center"/>
    </xf>
    <xf numFmtId="0" fontId="16" fillId="0" borderId="114" xfId="0" applyFont="1" applyFill="1" applyBorder="1" applyAlignment="1"/>
    <xf numFmtId="0" fontId="44" fillId="0" borderId="14" xfId="0" applyFont="1" applyFill="1" applyBorder="1" applyAlignment="1">
      <alignment wrapText="1"/>
    </xf>
    <xf numFmtId="0" fontId="44" fillId="0" borderId="19" xfId="0" applyFont="1" applyFill="1" applyBorder="1" applyAlignment="1">
      <alignment wrapText="1"/>
    </xf>
    <xf numFmtId="0" fontId="44" fillId="0" borderId="26" xfId="0" applyFont="1" applyFill="1" applyBorder="1" applyAlignment="1">
      <alignment wrapText="1"/>
    </xf>
    <xf numFmtId="0" fontId="45" fillId="0" borderId="60" xfId="0" applyFont="1" applyFill="1" applyBorder="1" applyAlignment="1">
      <alignment horizontal="center" wrapText="1"/>
    </xf>
    <xf numFmtId="0" fontId="45" fillId="0" borderId="32" xfId="0" applyFont="1" applyFill="1" applyBorder="1" applyAlignment="1">
      <alignment horizontal="center" wrapText="1"/>
    </xf>
    <xf numFmtId="0" fontId="45" fillId="0" borderId="4" xfId="0" applyFont="1" applyFill="1" applyBorder="1" applyAlignment="1">
      <alignment horizontal="center" wrapText="1"/>
    </xf>
    <xf numFmtId="0" fontId="45" fillId="0" borderId="36" xfId="0" applyFont="1" applyFill="1" applyBorder="1" applyAlignment="1">
      <alignment horizontal="center" wrapText="1"/>
    </xf>
    <xf numFmtId="0" fontId="45" fillId="0" borderId="69" xfId="0" applyFont="1" applyFill="1" applyBorder="1" applyAlignment="1">
      <alignment horizontal="center" wrapText="1"/>
    </xf>
    <xf numFmtId="0" fontId="45" fillId="0" borderId="67" xfId="0" applyFont="1" applyFill="1" applyBorder="1" applyAlignment="1">
      <alignment horizontal="center" wrapText="1"/>
    </xf>
    <xf numFmtId="0" fontId="45" fillId="0" borderId="57" xfId="0" applyFont="1" applyFill="1" applyBorder="1" applyAlignment="1">
      <alignment horizontal="center" wrapText="1"/>
    </xf>
    <xf numFmtId="0" fontId="45" fillId="0" borderId="297" xfId="0" applyFont="1" applyFill="1" applyBorder="1" applyAlignment="1">
      <alignment horizontal="center" wrapText="1"/>
    </xf>
    <xf numFmtId="0" fontId="45" fillId="0" borderId="166" xfId="0" applyFont="1" applyFill="1" applyBorder="1" applyAlignment="1">
      <alignment horizontal="center" wrapText="1"/>
    </xf>
    <xf numFmtId="0" fontId="45" fillId="0" borderId="71" xfId="0" applyFont="1" applyFill="1" applyBorder="1" applyAlignment="1">
      <alignment horizontal="center"/>
    </xf>
    <xf numFmtId="0" fontId="45" fillId="0" borderId="74" xfId="0" applyFont="1" applyFill="1" applyBorder="1" applyAlignment="1">
      <alignment horizontal="center"/>
    </xf>
    <xf numFmtId="0" fontId="44" fillId="0" borderId="137" xfId="0" applyFont="1" applyFill="1" applyBorder="1"/>
    <xf numFmtId="0" fontId="44" fillId="0" borderId="136" xfId="0" applyFont="1" applyFill="1" applyBorder="1"/>
    <xf numFmtId="0" fontId="44" fillId="0" borderId="115" xfId="0" applyFont="1" applyFill="1" applyBorder="1"/>
    <xf numFmtId="0" fontId="44" fillId="0" borderId="74" xfId="0" applyFont="1" applyFill="1" applyBorder="1"/>
    <xf numFmtId="0" fontId="44" fillId="0" borderId="75" xfId="0" applyFont="1" applyFill="1" applyBorder="1"/>
    <xf numFmtId="0" fontId="44" fillId="0" borderId="319" xfId="0" applyFont="1" applyFill="1" applyBorder="1"/>
    <xf numFmtId="0" fontId="44" fillId="0" borderId="110" xfId="0" applyFont="1" applyFill="1" applyBorder="1"/>
    <xf numFmtId="0" fontId="44" fillId="0" borderId="257" xfId="0" applyFont="1" applyFill="1" applyBorder="1"/>
    <xf numFmtId="0" fontId="44" fillId="0" borderId="76" xfId="0" applyFont="1" applyFill="1" applyBorder="1" applyAlignment="1">
      <alignment horizontal="center"/>
    </xf>
    <xf numFmtId="0" fontId="44" fillId="0" borderId="130" xfId="0" applyFont="1" applyFill="1" applyBorder="1"/>
    <xf numFmtId="0" fontId="44" fillId="0" borderId="183" xfId="0" applyFont="1" applyFill="1" applyBorder="1"/>
    <xf numFmtId="0" fontId="44" fillId="0" borderId="129" xfId="0" applyFont="1" applyFill="1" applyBorder="1"/>
    <xf numFmtId="0" fontId="44" fillId="0" borderId="76" xfId="0" applyFont="1" applyFill="1" applyBorder="1"/>
    <xf numFmtId="0" fontId="44" fillId="0" borderId="78" xfId="0" applyFont="1" applyFill="1" applyBorder="1"/>
    <xf numFmtId="0" fontId="44" fillId="0" borderId="320" xfId="0" applyFont="1" applyFill="1" applyBorder="1"/>
    <xf numFmtId="0" fontId="44" fillId="0" borderId="156" xfId="0" applyFont="1" applyFill="1" applyBorder="1"/>
    <xf numFmtId="0" fontId="44" fillId="0" borderId="258" xfId="0" applyFont="1" applyFill="1" applyBorder="1"/>
    <xf numFmtId="0" fontId="0" fillId="0" borderId="115" xfId="0" applyFont="1" applyFill="1" applyBorder="1" applyAlignment="1"/>
    <xf numFmtId="0" fontId="0" fillId="0" borderId="129" xfId="0" applyFont="1" applyFill="1" applyBorder="1" applyAlignment="1">
      <alignment horizontal="left"/>
    </xf>
    <xf numFmtId="0" fontId="44" fillId="0" borderId="101" xfId="0" applyFont="1" applyFill="1" applyBorder="1" applyAlignment="1">
      <alignment horizontal="center"/>
    </xf>
    <xf numFmtId="0" fontId="44" fillId="0" borderId="111" xfId="0" applyFont="1" applyFill="1" applyBorder="1" applyAlignment="1">
      <alignment horizontal="center"/>
    </xf>
    <xf numFmtId="0" fontId="44" fillId="0" borderId="228" xfId="0" applyFont="1" applyFill="1" applyBorder="1" applyAlignment="1">
      <alignment horizontal="center"/>
    </xf>
    <xf numFmtId="0" fontId="44" fillId="0" borderId="127" xfId="0" applyFont="1" applyFill="1" applyBorder="1"/>
    <xf numFmtId="0" fontId="44" fillId="0" borderId="138" xfId="0" applyFont="1" applyFill="1" applyBorder="1"/>
    <xf numFmtId="0" fontId="44" fillId="0" borderId="71" xfId="0" applyFont="1" applyFill="1" applyBorder="1" applyAlignment="1">
      <alignment horizontal="center"/>
    </xf>
    <xf numFmtId="0" fontId="44" fillId="0" borderId="159" xfId="0" applyFont="1" applyFill="1" applyBorder="1"/>
    <xf numFmtId="0" fontId="44" fillId="0" borderId="318" xfId="0" applyFont="1" applyFill="1" applyBorder="1"/>
    <xf numFmtId="0" fontId="0" fillId="0" borderId="114" xfId="0" applyFont="1" applyFill="1" applyBorder="1" applyAlignment="1"/>
    <xf numFmtId="0" fontId="45" fillId="0" borderId="138" xfId="0" applyFont="1" applyFill="1" applyBorder="1"/>
    <xf numFmtId="0" fontId="45" fillId="0" borderId="71" xfId="0" applyFont="1" applyFill="1" applyBorder="1"/>
    <xf numFmtId="0" fontId="45" fillId="0" borderId="159" xfId="0" applyFont="1" applyFill="1" applyBorder="1"/>
    <xf numFmtId="0" fontId="45" fillId="0" borderId="73" xfId="0" applyFont="1" applyFill="1" applyBorder="1"/>
    <xf numFmtId="0" fontId="45" fillId="0" borderId="114" xfId="0" applyFont="1" applyFill="1" applyBorder="1"/>
    <xf numFmtId="0" fontId="44" fillId="0" borderId="126" xfId="0" applyFont="1" applyFill="1" applyBorder="1"/>
    <xf numFmtId="0" fontId="44" fillId="0" borderId="270" xfId="0" applyFont="1" applyFill="1" applyBorder="1"/>
    <xf numFmtId="0" fontId="45" fillId="0" borderId="72" xfId="0" applyFont="1" applyFill="1" applyBorder="1"/>
    <xf numFmtId="0" fontId="44" fillId="0" borderId="305" xfId="0" applyFont="1" applyFill="1" applyBorder="1"/>
    <xf numFmtId="0" fontId="44" fillId="0" borderId="268" xfId="0" applyFont="1" applyFill="1" applyBorder="1"/>
    <xf numFmtId="0" fontId="40" fillId="0" borderId="0" xfId="94" applyFont="1" applyBorder="1" applyAlignment="1" applyProtection="1">
      <alignment horizontal="right"/>
    </xf>
    <xf numFmtId="0" fontId="0" fillId="0" borderId="239" xfId="0" applyFont="1" applyBorder="1" applyAlignment="1">
      <alignment horizontal="center"/>
    </xf>
    <xf numFmtId="0" fontId="0" fillId="0" borderId="240" xfId="0" applyFont="1" applyFill="1" applyBorder="1" applyAlignment="1">
      <alignment wrapText="1"/>
    </xf>
    <xf numFmtId="3" fontId="0" fillId="0" borderId="393" xfId="0" applyNumberFormat="1" applyFont="1" applyBorder="1"/>
    <xf numFmtId="3" fontId="0" fillId="0" borderId="94" xfId="0" applyNumberFormat="1" applyFont="1" applyBorder="1"/>
    <xf numFmtId="3" fontId="0" fillId="0" borderId="128" xfId="0" applyNumberFormat="1" applyFont="1" applyBorder="1"/>
    <xf numFmtId="3" fontId="23" fillId="0" borderId="99" xfId="0" applyNumberFormat="1" applyFont="1" applyBorder="1"/>
    <xf numFmtId="3" fontId="23" fillId="0" borderId="79" xfId="0" applyNumberFormat="1" applyFont="1" applyBorder="1"/>
    <xf numFmtId="3" fontId="23" fillId="0" borderId="102" xfId="0" applyNumberFormat="1" applyFont="1" applyBorder="1"/>
    <xf numFmtId="3" fontId="23" fillId="0" borderId="105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67" xfId="0" applyFont="1" applyFill="1" applyBorder="1" applyAlignment="1">
      <alignment wrapText="1"/>
    </xf>
    <xf numFmtId="3" fontId="0" fillId="0" borderId="4" xfId="0" applyNumberFormat="1" applyFont="1" applyBorder="1"/>
    <xf numFmtId="3" fontId="0" fillId="0" borderId="69" xfId="0" applyNumberFormat="1" applyFont="1" applyBorder="1"/>
    <xf numFmtId="3" fontId="0" fillId="0" borderId="81" xfId="0" applyNumberFormat="1" applyFont="1" applyBorder="1"/>
    <xf numFmtId="176" fontId="0" fillId="0" borderId="4" xfId="0" applyNumberFormat="1" applyFont="1" applyBorder="1"/>
    <xf numFmtId="176" fontId="0" fillId="0" borderId="0" xfId="0" applyNumberFormat="1" applyFont="1" applyBorder="1"/>
    <xf numFmtId="176" fontId="0" fillId="0" borderId="81" xfId="0" applyNumberFormat="1" applyFont="1" applyBorder="1"/>
    <xf numFmtId="0" fontId="23" fillId="0" borderId="97" xfId="15" applyFont="1" applyFill="1" applyBorder="1" applyAlignment="1" applyProtection="1">
      <alignment horizontal="center"/>
    </xf>
    <xf numFmtId="0" fontId="23" fillId="0" borderId="94" xfId="15" applyFont="1" applyFill="1" applyBorder="1" applyAlignment="1" applyProtection="1">
      <alignment wrapText="1"/>
    </xf>
    <xf numFmtId="0" fontId="23" fillId="0" borderId="128" xfId="15" applyFont="1" applyFill="1" applyBorder="1" applyAlignment="1" applyProtection="1">
      <alignment horizontal="center" wrapText="1"/>
    </xf>
    <xf numFmtId="0" fontId="23" fillId="0" borderId="128" xfId="15" applyFont="1" applyFill="1" applyBorder="1" applyAlignment="1" applyProtection="1">
      <alignment horizontal="right" wrapText="1"/>
    </xf>
    <xf numFmtId="0" fontId="16" fillId="0" borderId="34" xfId="0" applyFont="1" applyBorder="1" applyAlignment="1">
      <alignment horizontal="center"/>
    </xf>
    <xf numFmtId="0" fontId="16" fillId="0" borderId="65" xfId="0" applyFont="1" applyFill="1" applyBorder="1" applyAlignment="1">
      <alignment wrapText="1"/>
    </xf>
    <xf numFmtId="0" fontId="16" fillId="0" borderId="4" xfId="0" applyFont="1" applyBorder="1" applyAlignment="1"/>
    <xf numFmtId="0" fontId="16" fillId="0" borderId="67" xfId="0" applyFont="1" applyBorder="1" applyAlignment="1"/>
    <xf numFmtId="0" fontId="16" fillId="0" borderId="191" xfId="0" applyFont="1" applyBorder="1" applyAlignment="1"/>
    <xf numFmtId="0" fontId="44" fillId="0" borderId="97" xfId="0" applyFont="1" applyBorder="1" applyAlignment="1">
      <alignment horizontal="center"/>
    </xf>
    <xf numFmtId="0" fontId="42" fillId="0" borderId="94" xfId="3" applyFont="1" applyFill="1" applyBorder="1" applyAlignment="1" applyProtection="1">
      <alignment vertical="center" wrapText="1"/>
    </xf>
    <xf numFmtId="0" fontId="44" fillId="0" borderId="97" xfId="0" applyFont="1" applyBorder="1"/>
    <xf numFmtId="0" fontId="44" fillId="0" borderId="93" xfId="0" applyFont="1" applyBorder="1"/>
    <xf numFmtId="0" fontId="44" fillId="0" borderId="98" xfId="0" applyFont="1" applyBorder="1"/>
    <xf numFmtId="0" fontId="44" fillId="0" borderId="128" xfId="0" applyFont="1" applyBorder="1"/>
    <xf numFmtId="0" fontId="44" fillId="0" borderId="394" xfId="0" applyFont="1" applyBorder="1"/>
    <xf numFmtId="0" fontId="44" fillId="0" borderId="94" xfId="0" applyFont="1" applyBorder="1"/>
    <xf numFmtId="0" fontId="44" fillId="0" borderId="166" xfId="0" applyFont="1" applyBorder="1"/>
    <xf numFmtId="0" fontId="44" fillId="0" borderId="0" xfId="0" applyFont="1" applyFill="1" applyAlignment="1">
      <alignment horizontal="center" wrapText="1"/>
    </xf>
    <xf numFmtId="0" fontId="44" fillId="0" borderId="0" xfId="0" applyFont="1" applyAlignment="1">
      <alignment horizontal="center" wrapText="1"/>
    </xf>
    <xf numFmtId="0" fontId="49" fillId="0" borderId="159" xfId="0" applyFont="1" applyBorder="1" applyAlignment="1" applyProtection="1">
      <alignment horizontal="right"/>
    </xf>
    <xf numFmtId="0" fontId="49" fillId="0" borderId="110" xfId="0" applyFont="1" applyBorder="1" applyAlignment="1" applyProtection="1">
      <alignment horizontal="right"/>
    </xf>
    <xf numFmtId="0" fontId="49" fillId="0" borderId="110" xfId="0" applyFont="1" applyFill="1" applyBorder="1" applyAlignment="1" applyProtection="1">
      <alignment horizontal="right"/>
    </xf>
    <xf numFmtId="0" fontId="49" fillId="0" borderId="139" xfId="0" applyFont="1" applyBorder="1" applyAlignment="1" applyProtection="1">
      <alignment horizontal="right"/>
    </xf>
    <xf numFmtId="0" fontId="45" fillId="0" borderId="380" xfId="0" applyFont="1" applyFill="1" applyBorder="1"/>
    <xf numFmtId="0" fontId="0" fillId="0" borderId="126" xfId="0" applyFont="1" applyFill="1" applyBorder="1" applyAlignment="1"/>
    <xf numFmtId="0" fontId="44" fillId="0" borderId="109" xfId="0" applyFont="1" applyFill="1" applyBorder="1"/>
    <xf numFmtId="0" fontId="44" fillId="0" borderId="97" xfId="0" applyFont="1" applyFill="1" applyBorder="1"/>
    <xf numFmtId="0" fontId="44" fillId="0" borderId="98" xfId="0" applyFont="1" applyFill="1" applyBorder="1"/>
    <xf numFmtId="0" fontId="44" fillId="0" borderId="166" xfId="0" applyFont="1" applyFill="1" applyBorder="1"/>
    <xf numFmtId="0" fontId="44" fillId="0" borderId="93" xfId="0" applyFont="1" applyFill="1" applyBorder="1"/>
    <xf numFmtId="0" fontId="44" fillId="0" borderId="94" xfId="0" applyFont="1" applyFill="1" applyBorder="1"/>
    <xf numFmtId="0" fontId="44" fillId="0" borderId="380" xfId="0" applyFont="1" applyFill="1" applyBorder="1"/>
    <xf numFmtId="0" fontId="0" fillId="0" borderId="98" xfId="0" applyFont="1" applyFill="1" applyBorder="1" applyAlignment="1">
      <alignment wrapText="1"/>
    </xf>
    <xf numFmtId="9" fontId="13" fillId="0" borderId="166" xfId="2" applyNumberFormat="1" applyFont="1" applyBorder="1"/>
    <xf numFmtId="0" fontId="0" fillId="0" borderId="93" xfId="0" applyFont="1" applyFill="1" applyBorder="1" applyAlignment="1"/>
    <xf numFmtId="165" fontId="0" fillId="0" borderId="93" xfId="0" applyNumberFormat="1" applyFont="1" applyBorder="1" applyAlignment="1"/>
    <xf numFmtId="165" fontId="0" fillId="0" borderId="98" xfId="0" applyNumberFormat="1" applyFont="1" applyBorder="1" applyAlignment="1"/>
    <xf numFmtId="9" fontId="31" fillId="0" borderId="394" xfId="3" applyNumberFormat="1" applyFont="1" applyFill="1" applyBorder="1" applyAlignment="1" applyProtection="1">
      <alignment vertical="center"/>
    </xf>
    <xf numFmtId="9" fontId="31" fillId="0" borderId="166" xfId="3" applyNumberFormat="1" applyFont="1" applyFill="1" applyBorder="1" applyAlignment="1" applyProtection="1">
      <alignment vertical="center"/>
    </xf>
    <xf numFmtId="0" fontId="23" fillId="0" borderId="97" xfId="3" applyFont="1" applyFill="1" applyBorder="1" applyAlignment="1" applyProtection="1">
      <alignment horizontal="center" vertical="center"/>
    </xf>
    <xf numFmtId="0" fontId="23" fillId="0" borderId="93" xfId="3" applyFont="1" applyFill="1" applyBorder="1" applyAlignment="1" applyProtection="1">
      <alignment vertical="center" wrapText="1"/>
    </xf>
    <xf numFmtId="1" fontId="23" fillId="0" borderId="93" xfId="9" applyNumberFormat="1" applyFont="1" applyBorder="1" applyAlignment="1">
      <alignment horizontal="right"/>
    </xf>
    <xf numFmtId="0" fontId="23" fillId="4" borderId="94" xfId="3" applyFont="1" applyFill="1" applyBorder="1" applyAlignment="1" applyProtection="1">
      <alignment vertical="center"/>
    </xf>
    <xf numFmtId="0" fontId="23" fillId="0" borderId="94" xfId="3" applyFont="1" applyFill="1" applyBorder="1" applyAlignment="1" applyProtection="1">
      <alignment vertical="center"/>
    </xf>
    <xf numFmtId="0" fontId="19" fillId="4" borderId="359" xfId="3" applyFont="1" applyFill="1" applyBorder="1" applyAlignment="1" applyProtection="1">
      <alignment vertical="center"/>
    </xf>
    <xf numFmtId="0" fontId="19" fillId="4" borderId="21" xfId="3" applyFont="1" applyFill="1" applyBorder="1" applyAlignment="1" applyProtection="1">
      <alignment vertical="center"/>
    </xf>
    <xf numFmtId="0" fontId="19" fillId="4" borderId="321" xfId="3" applyFont="1" applyFill="1" applyBorder="1" applyAlignment="1" applyProtection="1">
      <alignment vertical="center"/>
    </xf>
    <xf numFmtId="0" fontId="13" fillId="0" borderId="97" xfId="3" applyFont="1" applyFill="1" applyBorder="1" applyAlignment="1" applyProtection="1">
      <alignment horizontal="center"/>
    </xf>
    <xf numFmtId="0" fontId="13" fillId="0" borderId="93" xfId="3" applyFont="1" applyFill="1" applyBorder="1" applyAlignment="1" applyProtection="1"/>
    <xf numFmtId="1" fontId="13" fillId="0" borderId="93" xfId="3" applyNumberFormat="1" applyFont="1" applyFill="1" applyBorder="1" applyAlignment="1" applyProtection="1"/>
    <xf numFmtId="1" fontId="13" fillId="0" borderId="98" xfId="3" applyNumberFormat="1" applyFont="1" applyFill="1" applyBorder="1" applyAlignment="1" applyProtection="1"/>
    <xf numFmtId="1" fontId="23" fillId="0" borderId="93" xfId="3" applyNumberFormat="1" applyFont="1" applyFill="1" applyBorder="1" applyAlignment="1" applyProtection="1"/>
    <xf numFmtId="1" fontId="23" fillId="0" borderId="98" xfId="3" applyNumberFormat="1" applyFont="1" applyFill="1" applyBorder="1" applyAlignment="1" applyProtection="1"/>
    <xf numFmtId="0" fontId="23" fillId="0" borderId="97" xfId="9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/>
    </xf>
    <xf numFmtId="1" fontId="0" fillId="0" borderId="97" xfId="0" applyNumberFormat="1" applyFont="1" applyFill="1" applyBorder="1"/>
    <xf numFmtId="1" fontId="0" fillId="0" borderId="93" xfId="0" applyNumberFormat="1" applyFont="1" applyFill="1" applyBorder="1"/>
    <xf numFmtId="1" fontId="0" fillId="0" borderId="98" xfId="0" applyNumberFormat="1" applyFont="1" applyFill="1" applyBorder="1"/>
    <xf numFmtId="1" fontId="0" fillId="0" borderId="394" xfId="0" applyNumberFormat="1" applyFont="1" applyFill="1" applyBorder="1"/>
    <xf numFmtId="0" fontId="13" fillId="0" borderId="94" xfId="3" applyFont="1" applyFill="1" applyBorder="1" applyAlignment="1" applyProtection="1">
      <alignment wrapText="1"/>
    </xf>
    <xf numFmtId="1" fontId="13" fillId="0" borderId="97" xfId="3" applyNumberFormat="1" applyFont="1" applyFill="1" applyBorder="1" applyAlignment="1" applyProtection="1"/>
    <xf numFmtId="1" fontId="13" fillId="0" borderId="166" xfId="3" applyNumberFormat="1" applyFont="1" applyFill="1" applyBorder="1" applyAlignment="1" applyProtection="1"/>
    <xf numFmtId="3" fontId="42" fillId="6" borderId="97" xfId="3" applyNumberFormat="1" applyFont="1" applyFill="1" applyBorder="1" applyAlignment="1" applyProtection="1">
      <alignment wrapText="1"/>
    </xf>
    <xf numFmtId="3" fontId="42" fillId="6" borderId="0" xfId="3" applyNumberFormat="1" applyFont="1" applyFill="1" applyBorder="1" applyAlignment="1" applyProtection="1">
      <alignment wrapText="1"/>
    </xf>
    <xf numFmtId="3" fontId="42" fillId="6" borderId="98" xfId="3" applyNumberFormat="1" applyFont="1" applyFill="1" applyBorder="1" applyAlignment="1" applyProtection="1">
      <alignment wrapText="1"/>
    </xf>
    <xf numFmtId="1" fontId="0" fillId="0" borderId="93" xfId="0" applyNumberFormat="1" applyFont="1" applyBorder="1"/>
    <xf numFmtId="1" fontId="0" fillId="0" borderId="98" xfId="0" applyNumberFormat="1" applyFont="1" applyBorder="1"/>
    <xf numFmtId="1" fontId="44" fillId="0" borderId="97" xfId="0" applyNumberFormat="1" applyFont="1" applyBorder="1"/>
    <xf numFmtId="1" fontId="44" fillId="0" borderId="93" xfId="0" applyNumberFormat="1" applyFont="1" applyBorder="1"/>
    <xf numFmtId="1" fontId="44" fillId="0" borderId="98" xfId="0" applyNumberFormat="1" applyFont="1" applyBorder="1"/>
    <xf numFmtId="1" fontId="44" fillId="0" borderId="394" xfId="0" applyNumberFormat="1" applyFont="1" applyBorder="1"/>
    <xf numFmtId="1" fontId="44" fillId="3" borderId="93" xfId="0" applyNumberFormat="1" applyFont="1" applyFill="1" applyBorder="1"/>
    <xf numFmtId="1" fontId="42" fillId="3" borderId="98" xfId="0" applyNumberFormat="1" applyFont="1" applyFill="1" applyBorder="1"/>
    <xf numFmtId="0" fontId="23" fillId="0" borderId="98" xfId="3" applyFont="1" applyFill="1" applyBorder="1" applyAlignment="1" applyProtection="1">
      <alignment vertical="center" wrapText="1"/>
    </xf>
    <xf numFmtId="0" fontId="23" fillId="0" borderId="128" xfId="3" applyFont="1" applyFill="1" applyBorder="1" applyAlignment="1" applyProtection="1">
      <alignment horizontal="right" vertical="center"/>
    </xf>
    <xf numFmtId="0" fontId="19" fillId="4" borderId="161" xfId="0" applyFont="1" applyFill="1" applyBorder="1" applyAlignment="1" applyProtection="1">
      <alignment horizontal="right"/>
    </xf>
    <xf numFmtId="0" fontId="19" fillId="4" borderId="239" xfId="0" applyFont="1" applyFill="1" applyBorder="1" applyAlignment="1" applyProtection="1">
      <alignment horizontal="right"/>
    </xf>
    <xf numFmtId="0" fontId="44" fillId="0" borderId="94" xfId="0" applyFont="1" applyFill="1" applyBorder="1" applyAlignment="1">
      <alignment wrapText="1"/>
    </xf>
    <xf numFmtId="1" fontId="44" fillId="0" borderId="97" xfId="0" applyNumberFormat="1" applyFont="1" applyBorder="1" applyAlignment="1"/>
    <xf numFmtId="1" fontId="44" fillId="0" borderId="93" xfId="0" applyNumberFormat="1" applyFont="1" applyBorder="1" applyAlignment="1"/>
    <xf numFmtId="1" fontId="44" fillId="0" borderId="98" xfId="0" applyNumberFormat="1" applyFont="1" applyBorder="1" applyAlignment="1"/>
    <xf numFmtId="1" fontId="44" fillId="0" borderId="394" xfId="0" applyNumberFormat="1" applyFont="1" applyBorder="1" applyAlignment="1"/>
    <xf numFmtId="0" fontId="19" fillId="0" borderId="0" xfId="0" applyFont="1"/>
    <xf numFmtId="0" fontId="25" fillId="0" borderId="0" xfId="0" applyFont="1"/>
    <xf numFmtId="1" fontId="19" fillId="0" borderId="0" xfId="0" applyNumberFormat="1" applyFont="1"/>
    <xf numFmtId="0" fontId="61" fillId="0" borderId="0" xfId="0" applyFont="1"/>
    <xf numFmtId="3" fontId="19" fillId="0" borderId="0" xfId="0" applyNumberFormat="1" applyFont="1" applyFill="1"/>
    <xf numFmtId="3" fontId="19" fillId="0" borderId="0" xfId="0" applyNumberFormat="1" applyFont="1"/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166" fontId="45" fillId="0" borderId="0" xfId="2" applyNumberFormat="1" applyFont="1" applyAlignment="1">
      <alignment vertical="center"/>
    </xf>
    <xf numFmtId="167" fontId="45" fillId="0" borderId="0" xfId="1" applyNumberFormat="1" applyFont="1" applyFill="1" applyAlignment="1">
      <alignment vertical="center"/>
    </xf>
    <xf numFmtId="0" fontId="45" fillId="0" borderId="65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wrapText="1"/>
    </xf>
    <xf numFmtId="0" fontId="45" fillId="0" borderId="67" xfId="0" applyFont="1" applyBorder="1" applyAlignment="1">
      <alignment horizontal="center" wrapText="1"/>
    </xf>
    <xf numFmtId="0" fontId="45" fillId="0" borderId="276" xfId="0" applyFont="1" applyBorder="1" applyAlignment="1">
      <alignment horizontal="center" wrapText="1"/>
    </xf>
    <xf numFmtId="0" fontId="62" fillId="0" borderId="69" xfId="0" applyFont="1" applyBorder="1" applyAlignment="1">
      <alignment horizontal="center" wrapText="1"/>
    </xf>
    <xf numFmtId="166" fontId="62" fillId="0" borderId="81" xfId="2" applyNumberFormat="1" applyFont="1" applyBorder="1" applyAlignment="1">
      <alignment horizontal="center" wrapText="1"/>
    </xf>
    <xf numFmtId="167" fontId="45" fillId="0" borderId="69" xfId="1" applyNumberFormat="1" applyFont="1" applyBorder="1" applyAlignment="1">
      <alignment horizontal="center" wrapText="1"/>
    </xf>
    <xf numFmtId="167" fontId="45" fillId="0" borderId="283" xfId="1" applyNumberFormat="1" applyFont="1" applyBorder="1" applyAlignment="1">
      <alignment horizontal="center" wrapText="1"/>
    </xf>
    <xf numFmtId="0" fontId="62" fillId="0" borderId="81" xfId="0" applyFont="1" applyBorder="1" applyAlignment="1">
      <alignment horizontal="center" wrapText="1"/>
    </xf>
    <xf numFmtId="0" fontId="44" fillId="0" borderId="99" xfId="0" applyFont="1" applyFill="1" applyBorder="1" applyAlignment="1">
      <alignment horizontal="center"/>
    </xf>
    <xf numFmtId="0" fontId="44" fillId="0" borderId="106" xfId="0" applyFont="1" applyFill="1" applyBorder="1" applyAlignment="1"/>
    <xf numFmtId="0" fontId="44" fillId="0" borderId="19" xfId="0" applyFont="1" applyFill="1" applyBorder="1" applyAlignment="1"/>
    <xf numFmtId="0" fontId="44" fillId="0" borderId="26" xfId="0" applyFont="1" applyFill="1" applyBorder="1" applyAlignment="1"/>
    <xf numFmtId="1" fontId="44" fillId="0" borderId="325" xfId="0" applyNumberFormat="1" applyFont="1" applyBorder="1" applyAlignment="1"/>
    <xf numFmtId="169" fontId="44" fillId="0" borderId="94" xfId="2" applyFont="1" applyBorder="1" applyAlignment="1"/>
    <xf numFmtId="1" fontId="44" fillId="0" borderId="94" xfId="0" applyNumberFormat="1" applyFont="1" applyBorder="1" applyAlignment="1"/>
    <xf numFmtId="1" fontId="42" fillId="0" borderId="75" xfId="0" applyNumberFormat="1" applyFont="1" applyBorder="1" applyAlignment="1" applyProtection="1">
      <alignment horizontal="right"/>
    </xf>
    <xf numFmtId="1" fontId="42" fillId="0" borderId="136" xfId="0" applyNumberFormat="1" applyFont="1" applyBorder="1" applyAlignment="1" applyProtection="1">
      <alignment horizontal="right"/>
    </xf>
    <xf numFmtId="169" fontId="44" fillId="0" borderId="98" xfId="2" applyFont="1" applyBorder="1" applyAlignment="1"/>
    <xf numFmtId="1" fontId="44" fillId="0" borderId="326" xfId="0" applyNumberFormat="1" applyFont="1" applyBorder="1" applyAlignment="1"/>
    <xf numFmtId="1" fontId="63" fillId="0" borderId="77" xfId="0" applyNumberFormat="1" applyFont="1" applyBorder="1" applyAlignment="1"/>
    <xf numFmtId="9" fontId="43" fillId="0" borderId="78" xfId="2" applyNumberFormat="1" applyFont="1" applyFill="1" applyBorder="1" applyAlignment="1" applyProtection="1">
      <alignment horizontal="right"/>
    </xf>
    <xf numFmtId="9" fontId="43" fillId="0" borderId="129" xfId="2" applyNumberFormat="1" applyFont="1" applyFill="1" applyBorder="1" applyAlignment="1" applyProtection="1">
      <alignment horizontal="right"/>
    </xf>
    <xf numFmtId="1" fontId="42" fillId="0" borderId="76" xfId="0" applyNumberFormat="1" applyFont="1" applyBorder="1" applyAlignment="1" applyProtection="1">
      <alignment horizontal="right"/>
    </xf>
    <xf numFmtId="1" fontId="42" fillId="0" borderId="78" xfId="0" applyNumberFormat="1" applyFont="1" applyBorder="1" applyAlignment="1" applyProtection="1">
      <alignment horizontal="right"/>
    </xf>
    <xf numFmtId="1" fontId="42" fillId="0" borderId="183" xfId="0" applyNumberFormat="1" applyFont="1" applyBorder="1" applyAlignment="1" applyProtection="1">
      <alignment horizontal="right"/>
    </xf>
    <xf numFmtId="1" fontId="43" fillId="0" borderId="129" xfId="0" applyNumberFormat="1" applyFont="1" applyBorder="1" applyAlignment="1" applyProtection="1">
      <alignment horizontal="right"/>
    </xf>
    <xf numFmtId="1" fontId="44" fillId="0" borderId="324" xfId="0" applyNumberFormat="1" applyFont="1" applyBorder="1" applyAlignment="1"/>
    <xf numFmtId="1" fontId="44" fillId="0" borderId="270" xfId="0" applyNumberFormat="1" applyFont="1" applyBorder="1" applyAlignment="1"/>
    <xf numFmtId="1" fontId="63" fillId="0" borderId="95" xfId="0" applyNumberFormat="1" applyFont="1" applyBorder="1" applyAlignment="1"/>
    <xf numFmtId="9" fontId="43" fillId="0" borderId="268" xfId="2" applyNumberFormat="1" applyFont="1" applyFill="1" applyBorder="1" applyAlignment="1" applyProtection="1">
      <alignment horizontal="right"/>
    </xf>
    <xf numFmtId="1" fontId="44" fillId="0" borderId="357" xfId="0" applyNumberFormat="1" applyFont="1" applyBorder="1" applyAlignment="1"/>
    <xf numFmtId="9" fontId="43" fillId="0" borderId="126" xfId="2" applyNumberFormat="1" applyFont="1" applyFill="1" applyBorder="1" applyAlignment="1" applyProtection="1">
      <alignment horizontal="right"/>
    </xf>
    <xf numFmtId="1" fontId="42" fillId="0" borderId="270" xfId="0" applyNumberFormat="1" applyFont="1" applyBorder="1" applyAlignment="1" applyProtection="1">
      <alignment horizontal="right"/>
    </xf>
    <xf numFmtId="1" fontId="42" fillId="0" borderId="268" xfId="0" applyNumberFormat="1" applyFont="1" applyBorder="1" applyAlignment="1" applyProtection="1">
      <alignment horizontal="right"/>
    </xf>
    <xf numFmtId="1" fontId="42" fillId="0" borderId="305" xfId="0" applyNumberFormat="1" applyFont="1" applyBorder="1" applyAlignment="1" applyProtection="1">
      <alignment horizontal="right"/>
    </xf>
    <xf numFmtId="1" fontId="43" fillId="0" borderId="126" xfId="0" applyNumberFormat="1" applyFont="1" applyBorder="1" applyAlignment="1" applyProtection="1">
      <alignment horizontal="right"/>
    </xf>
    <xf numFmtId="1" fontId="63" fillId="0" borderId="68" xfId="0" applyNumberFormat="1" applyFont="1" applyBorder="1" applyAlignment="1"/>
    <xf numFmtId="9" fontId="43" fillId="0" borderId="75" xfId="2" applyNumberFormat="1" applyFont="1" applyFill="1" applyBorder="1" applyAlignment="1" applyProtection="1">
      <alignment horizontal="right"/>
    </xf>
    <xf numFmtId="1" fontId="44" fillId="0" borderId="327" xfId="0" applyNumberFormat="1" applyFont="1" applyBorder="1" applyAlignment="1"/>
    <xf numFmtId="9" fontId="43" fillId="0" borderId="115" xfId="2" applyNumberFormat="1" applyFont="1" applyFill="1" applyBorder="1" applyAlignment="1" applyProtection="1">
      <alignment horizontal="right"/>
    </xf>
    <xf numFmtId="1" fontId="42" fillId="0" borderId="74" xfId="0" applyNumberFormat="1" applyFont="1" applyBorder="1" applyAlignment="1" applyProtection="1">
      <alignment horizontal="right"/>
    </xf>
    <xf numFmtId="1" fontId="43" fillId="0" borderId="115" xfId="0" applyNumberFormat="1" applyFont="1" applyBorder="1" applyAlignment="1" applyProtection="1">
      <alignment horizontal="right"/>
    </xf>
    <xf numFmtId="1" fontId="44" fillId="0" borderId="328" xfId="0" applyNumberFormat="1" applyFont="1" applyBorder="1" applyAlignment="1"/>
    <xf numFmtId="0" fontId="42" fillId="0" borderId="126" xfId="3" applyFont="1" applyFill="1" applyBorder="1" applyAlignment="1" applyProtection="1">
      <alignment vertical="center" wrapText="1"/>
    </xf>
    <xf numFmtId="1" fontId="44" fillId="0" borderId="303" xfId="0" applyNumberFormat="1" applyFont="1" applyBorder="1" applyAlignment="1"/>
    <xf numFmtId="9" fontId="43" fillId="0" borderId="304" xfId="2" applyNumberFormat="1" applyFont="1" applyFill="1" applyBorder="1" applyAlignment="1" applyProtection="1">
      <alignment horizontal="right"/>
    </xf>
    <xf numFmtId="1" fontId="44" fillId="0" borderId="306" xfId="0" applyNumberFormat="1" applyFont="1" applyBorder="1" applyAlignment="1"/>
    <xf numFmtId="1" fontId="44" fillId="0" borderId="224" xfId="0" applyNumberFormat="1" applyFont="1" applyBorder="1" applyAlignment="1"/>
    <xf numFmtId="1" fontId="42" fillId="0" borderId="126" xfId="0" applyNumberFormat="1" applyFont="1" applyBorder="1" applyAlignment="1" applyProtection="1">
      <alignment horizontal="right"/>
    </xf>
    <xf numFmtId="1" fontId="42" fillId="0" borderId="303" xfId="0" applyNumberFormat="1" applyFont="1" applyBorder="1" applyAlignment="1" applyProtection="1">
      <alignment horizontal="right"/>
    </xf>
    <xf numFmtId="1" fontId="44" fillId="0" borderId="277" xfId="0" applyNumberFormat="1" applyFont="1" applyBorder="1" applyAlignment="1"/>
    <xf numFmtId="1" fontId="44" fillId="0" borderId="141" xfId="0" applyNumberFormat="1" applyFont="1" applyBorder="1" applyAlignment="1"/>
    <xf numFmtId="9" fontId="43" fillId="0" borderId="135" xfId="2" applyNumberFormat="1" applyFont="1" applyFill="1" applyBorder="1" applyAlignment="1" applyProtection="1">
      <alignment horizontal="right"/>
    </xf>
    <xf numFmtId="1" fontId="44" fillId="0" borderId="151" xfId="0" applyNumberFormat="1" applyFont="1" applyBorder="1" applyAlignment="1">
      <alignment horizontal="right"/>
    </xf>
    <xf numFmtId="1" fontId="44" fillId="0" borderId="115" xfId="0" applyNumberFormat="1" applyFont="1" applyBorder="1" applyAlignment="1"/>
    <xf numFmtId="1" fontId="63" fillId="0" borderId="115" xfId="0" applyNumberFormat="1" applyFont="1" applyBorder="1" applyAlignment="1"/>
    <xf numFmtId="0" fontId="42" fillId="0" borderId="129" xfId="3" applyFont="1" applyFill="1" applyBorder="1" applyAlignment="1" applyProtection="1">
      <alignment vertical="center"/>
    </xf>
    <xf numFmtId="0" fontId="44" fillId="0" borderId="160" xfId="0" applyFont="1" applyBorder="1" applyAlignment="1"/>
    <xf numFmtId="0" fontId="44" fillId="0" borderId="280" xfId="0" applyFont="1" applyBorder="1" applyAlignment="1"/>
    <xf numFmtId="0" fontId="63" fillId="0" borderId="77" xfId="0" applyFont="1" applyBorder="1" applyAlignment="1"/>
    <xf numFmtId="9" fontId="63" fillId="0" borderId="281" xfId="2" applyNumberFormat="1" applyFont="1" applyBorder="1" applyAlignment="1"/>
    <xf numFmtId="167" fontId="44" fillId="0" borderId="183" xfId="1" applyNumberFormat="1" applyFont="1" applyBorder="1" applyAlignment="1"/>
    <xf numFmtId="167" fontId="44" fillId="0" borderId="284" xfId="1" applyNumberFormat="1" applyFont="1" applyBorder="1" applyAlignment="1">
      <alignment horizontal="right"/>
    </xf>
    <xf numFmtId="9" fontId="63" fillId="0" borderId="281" xfId="2" applyNumberFormat="1" applyFont="1" applyFill="1" applyBorder="1" applyAlignment="1"/>
    <xf numFmtId="0" fontId="44" fillId="0" borderId="183" xfId="0" applyFont="1" applyBorder="1" applyAlignment="1"/>
    <xf numFmtId="0" fontId="44" fillId="0" borderId="129" xfId="0" applyFont="1" applyBorder="1" applyAlignment="1"/>
    <xf numFmtId="0" fontId="63" fillId="0" borderId="129" xfId="0" applyFont="1" applyBorder="1" applyAlignment="1"/>
    <xf numFmtId="9" fontId="63" fillId="0" borderId="78" xfId="2" applyNumberFormat="1" applyFont="1" applyFill="1" applyBorder="1" applyAlignment="1"/>
    <xf numFmtId="0" fontId="45" fillId="0" borderId="24" xfId="0" applyFont="1" applyBorder="1" applyAlignment="1">
      <alignment horizontal="center"/>
    </xf>
    <xf numFmtId="0" fontId="42" fillId="0" borderId="14" xfId="3" applyFont="1" applyFill="1" applyBorder="1" applyAlignment="1" applyProtection="1">
      <alignment vertical="center"/>
    </xf>
    <xf numFmtId="0" fontId="44" fillId="0" borderId="269" xfId="0" applyFont="1" applyBorder="1" applyAlignment="1"/>
    <xf numFmtId="0" fontId="44" fillId="0" borderId="82" xfId="0" applyFont="1" applyBorder="1" applyAlignment="1"/>
    <xf numFmtId="0" fontId="63" fillId="0" borderId="83" xfId="0" applyFont="1" applyBorder="1" applyAlignment="1"/>
    <xf numFmtId="9" fontId="63" fillId="0" borderId="96" xfId="2" applyNumberFormat="1" applyFont="1" applyBorder="1" applyAlignment="1"/>
    <xf numFmtId="167" fontId="44" fillId="0" borderId="184" xfId="1" applyNumberFormat="1" applyFont="1" applyBorder="1" applyAlignment="1"/>
    <xf numFmtId="167" fontId="44" fillId="0" borderId="285" xfId="1" applyNumberFormat="1" applyFont="1" applyBorder="1" applyAlignment="1">
      <alignment horizontal="right"/>
    </xf>
    <xf numFmtId="0" fontId="44" fillId="0" borderId="16" xfId="0" applyFont="1" applyBorder="1" applyAlignment="1"/>
    <xf numFmtId="0" fontId="44" fillId="0" borderId="14" xfId="0" applyFont="1" applyBorder="1" applyAlignment="1"/>
    <xf numFmtId="0" fontId="44" fillId="0" borderId="24" xfId="0" applyFont="1" applyBorder="1" applyAlignment="1"/>
    <xf numFmtId="0" fontId="63" fillId="0" borderId="16" xfId="0" applyFont="1" applyBorder="1" applyAlignment="1"/>
    <xf numFmtId="9" fontId="63" fillId="0" borderId="207" xfId="2" applyNumberFormat="1" applyFont="1" applyBorder="1" applyAlignment="1"/>
    <xf numFmtId="0" fontId="44" fillId="0" borderId="154" xfId="0" applyFont="1" applyBorder="1" applyAlignment="1"/>
    <xf numFmtId="0" fontId="44" fillId="0" borderId="87" xfId="0" applyFont="1" applyBorder="1" applyAlignment="1"/>
    <xf numFmtId="0" fontId="63" fillId="0" borderId="88" xfId="0" applyFont="1" applyBorder="1" applyAlignment="1"/>
    <xf numFmtId="9" fontId="63" fillId="0" borderId="89" xfId="2" applyNumberFormat="1" applyFont="1" applyBorder="1" applyAlignment="1"/>
    <xf numFmtId="167" fontId="44" fillId="0" borderId="122" xfId="1" applyNumberFormat="1" applyFont="1" applyBorder="1" applyAlignment="1"/>
    <xf numFmtId="167" fontId="44" fillId="0" borderId="286" xfId="1" applyNumberFormat="1" applyFont="1" applyBorder="1" applyAlignment="1">
      <alignment horizontal="right"/>
    </xf>
    <xf numFmtId="0" fontId="44" fillId="0" borderId="23" xfId="0" applyFont="1" applyBorder="1" applyAlignment="1"/>
    <xf numFmtId="0" fontId="44" fillId="0" borderId="19" xfId="0" applyFont="1" applyBorder="1" applyAlignment="1"/>
    <xf numFmtId="0" fontId="44" fillId="0" borderId="18" xfId="0" applyFont="1" applyBorder="1" applyAlignment="1"/>
    <xf numFmtId="0" fontId="63" fillId="0" borderId="23" xfId="0" applyFont="1" applyBorder="1" applyAlignment="1"/>
    <xf numFmtId="9" fontId="63" fillId="0" borderId="329" xfId="2" applyNumberFormat="1" applyFont="1" applyBorder="1" applyAlignment="1"/>
    <xf numFmtId="0" fontId="45" fillId="0" borderId="40" xfId="0" applyFont="1" applyBorder="1" applyAlignment="1">
      <alignment horizontal="center"/>
    </xf>
    <xf numFmtId="0" fontId="44" fillId="0" borderId="278" xfId="0" applyFont="1" applyBorder="1" applyAlignment="1"/>
    <xf numFmtId="0" fontId="44" fillId="0" borderId="84" xfId="0" applyFont="1" applyBorder="1" applyAlignment="1"/>
    <xf numFmtId="0" fontId="63" fillId="0" borderId="85" xfId="0" applyFont="1" applyBorder="1" applyAlignment="1"/>
    <xf numFmtId="9" fontId="63" fillId="0" borderId="86" xfId="2" applyNumberFormat="1" applyFont="1" applyBorder="1" applyAlignment="1"/>
    <xf numFmtId="167" fontId="44" fillId="0" borderId="185" xfId="1" applyNumberFormat="1" applyFont="1" applyBorder="1" applyAlignment="1"/>
    <xf numFmtId="167" fontId="44" fillId="0" borderId="287" xfId="1" applyNumberFormat="1" applyFont="1" applyBorder="1" applyAlignment="1">
      <alignment horizontal="right"/>
    </xf>
    <xf numFmtId="0" fontId="44" fillId="0" borderId="64" xfId="0" applyFont="1" applyBorder="1" applyAlignment="1"/>
    <xf numFmtId="0" fontId="44" fillId="0" borderId="43" xfId="0" applyFont="1" applyBorder="1" applyAlignment="1"/>
    <xf numFmtId="0" fontId="44" fillId="0" borderId="40" xfId="0" applyFont="1" applyBorder="1" applyAlignment="1"/>
    <xf numFmtId="0" fontId="63" fillId="0" borderId="64" xfId="0" applyFont="1" applyBorder="1" applyAlignment="1"/>
    <xf numFmtId="9" fontId="63" fillId="0" borderId="330" xfId="2" applyNumberFormat="1" applyFont="1" applyBorder="1" applyAlignment="1"/>
    <xf numFmtId="0" fontId="44" fillId="0" borderId="275" xfId="0" applyFont="1" applyBorder="1" applyAlignment="1"/>
    <xf numFmtId="0" fontId="44" fillId="0" borderId="90" xfId="0" applyFont="1" applyBorder="1" applyAlignment="1"/>
    <xf numFmtId="0" fontId="44" fillId="0" borderId="91" xfId="0" applyFont="1" applyBorder="1" applyAlignment="1"/>
    <xf numFmtId="9" fontId="44" fillId="0" borderId="92" xfId="2" applyNumberFormat="1" applyFont="1" applyBorder="1" applyAlignment="1"/>
    <xf numFmtId="167" fontId="44" fillId="0" borderId="186" xfId="1" applyNumberFormat="1" applyFont="1" applyBorder="1" applyAlignment="1"/>
    <xf numFmtId="167" fontId="44" fillId="0" borderId="288" xfId="1" applyNumberFormat="1" applyFont="1" applyBorder="1" applyAlignment="1">
      <alignment horizontal="right"/>
    </xf>
    <xf numFmtId="0" fontId="63" fillId="0" borderId="91" xfId="0" applyFont="1" applyBorder="1" applyAlignment="1"/>
    <xf numFmtId="9" fontId="63" fillId="0" borderId="92" xfId="2" applyNumberFormat="1" applyFont="1" applyBorder="1" applyAlignment="1"/>
    <xf numFmtId="0" fontId="44" fillId="0" borderId="279" xfId="0" applyFont="1" applyBorder="1" applyAlignment="1"/>
    <xf numFmtId="0" fontId="44" fillId="0" borderId="33" xfId="0" applyFont="1" applyBorder="1" applyAlignment="1"/>
    <xf numFmtId="0" fontId="44" fillId="0" borderId="29" xfId="0" applyFont="1" applyBorder="1" applyAlignment="1"/>
    <xf numFmtId="0" fontId="63" fillId="0" borderId="279" xfId="0" applyFont="1" applyBorder="1" applyAlignment="1"/>
    <xf numFmtId="9" fontId="63" fillId="0" borderId="331" xfId="2" applyNumberFormat="1" applyFont="1" applyBorder="1" applyAlignment="1"/>
    <xf numFmtId="0" fontId="42" fillId="0" borderId="68" xfId="0" applyFont="1" applyBorder="1"/>
    <xf numFmtId="0" fontId="42" fillId="0" borderId="115" xfId="0" applyFont="1" applyBorder="1"/>
    <xf numFmtId="0" fontId="46" fillId="0" borderId="127" xfId="0" applyFont="1" applyBorder="1" applyAlignment="1" applyProtection="1">
      <alignment horizontal="right"/>
    </xf>
    <xf numFmtId="0" fontId="46" fillId="0" borderId="137" xfId="0" applyFont="1" applyBorder="1" applyAlignment="1" applyProtection="1">
      <alignment horizontal="right"/>
    </xf>
    <xf numFmtId="0" fontId="46" fillId="0" borderId="130" xfId="0" applyFont="1" applyBorder="1" applyAlignment="1" applyProtection="1">
      <alignment horizontal="right"/>
    </xf>
    <xf numFmtId="0" fontId="42" fillId="0" borderId="127" xfId="0" applyFont="1" applyBorder="1"/>
    <xf numFmtId="0" fontId="42" fillId="0" borderId="137" xfId="0" applyFont="1" applyBorder="1"/>
    <xf numFmtId="0" fontId="42" fillId="0" borderId="130" xfId="0" applyFont="1" applyBorder="1"/>
    <xf numFmtId="3" fontId="24" fillId="0" borderId="237" xfId="0" applyNumberFormat="1" applyFont="1" applyBorder="1"/>
    <xf numFmtId="3" fontId="24" fillId="0" borderId="23" xfId="0" applyNumberFormat="1" applyFont="1" applyBorder="1"/>
    <xf numFmtId="3" fontId="24" fillId="0" borderId="28" xfId="0" applyNumberFormat="1" applyFont="1" applyBorder="1"/>
    <xf numFmtId="0" fontId="45" fillId="0" borderId="230" xfId="0" applyFont="1" applyBorder="1" applyAlignment="1">
      <alignment horizontal="center" wrapText="1"/>
    </xf>
    <xf numFmtId="0" fontId="45" fillId="0" borderId="246" xfId="0" applyFont="1" applyBorder="1" applyAlignment="1">
      <alignment horizontal="center" wrapText="1"/>
    </xf>
    <xf numFmtId="0" fontId="45" fillId="0" borderId="247" xfId="0" applyFont="1" applyBorder="1" applyAlignment="1">
      <alignment horizontal="center" wrapText="1"/>
    </xf>
    <xf numFmtId="0" fontId="46" fillId="0" borderId="165" xfId="0" applyFont="1" applyBorder="1" applyAlignment="1">
      <alignment horizontal="center" wrapText="1"/>
    </xf>
    <xf numFmtId="1" fontId="45" fillId="0" borderId="138" xfId="0" applyNumberFormat="1" applyFont="1" applyBorder="1"/>
    <xf numFmtId="1" fontId="45" fillId="0" borderId="257" xfId="0" applyNumberFormat="1" applyFont="1" applyBorder="1"/>
    <xf numFmtId="1" fontId="45" fillId="0" borderId="260" xfId="0" applyNumberFormat="1" applyFont="1" applyBorder="1"/>
    <xf numFmtId="1" fontId="45" fillId="0" borderId="270" xfId="0" applyNumberFormat="1" applyFont="1" applyBorder="1"/>
    <xf numFmtId="1" fontId="45" fillId="0" borderId="95" xfId="0" applyNumberFormat="1" applyFont="1" applyBorder="1"/>
    <xf numFmtId="1" fontId="45" fillId="0" borderId="268" xfId="0" applyNumberFormat="1" applyFont="1" applyBorder="1"/>
    <xf numFmtId="1" fontId="45" fillId="3" borderId="71" xfId="0" applyNumberFormat="1" applyFont="1" applyFill="1" applyBorder="1"/>
    <xf numFmtId="1" fontId="48" fillId="3" borderId="127" xfId="0" applyNumberFormat="1" applyFont="1" applyFill="1" applyBorder="1"/>
    <xf numFmtId="1" fontId="44" fillId="0" borderId="128" xfId="0" applyNumberFormat="1" applyFont="1" applyBorder="1"/>
    <xf numFmtId="1" fontId="44" fillId="3" borderId="97" xfId="0" applyNumberFormat="1" applyFont="1" applyFill="1" applyBorder="1"/>
    <xf numFmtId="1" fontId="49" fillId="3" borderId="128" xfId="0" applyNumberFormat="1" applyFont="1" applyFill="1" applyBorder="1"/>
    <xf numFmtId="1" fontId="44" fillId="0" borderId="130" xfId="0" applyNumberFormat="1" applyFont="1" applyBorder="1"/>
    <xf numFmtId="1" fontId="44" fillId="3" borderId="76" xfId="0" applyNumberFormat="1" applyFont="1" applyFill="1" applyBorder="1"/>
    <xf numFmtId="1" fontId="49" fillId="3" borderId="130" xfId="0" applyNumberFormat="1" applyFont="1" applyFill="1" applyBorder="1"/>
    <xf numFmtId="1" fontId="44" fillId="3" borderId="95" xfId="0" applyNumberFormat="1" applyFont="1" applyFill="1" applyBorder="1"/>
    <xf numFmtId="1" fontId="49" fillId="3" borderId="268" xfId="0" applyNumberFormat="1" applyFont="1" applyFill="1" applyBorder="1"/>
    <xf numFmtId="1" fontId="44" fillId="3" borderId="68" xfId="0" applyNumberFormat="1" applyFont="1" applyFill="1" applyBorder="1"/>
    <xf numFmtId="1" fontId="49" fillId="3" borderId="75" xfId="0" applyNumberFormat="1" applyFont="1" applyFill="1" applyBorder="1"/>
    <xf numFmtId="1" fontId="49" fillId="3" borderId="78" xfId="0" applyNumberFormat="1" applyFont="1" applyFill="1" applyBorder="1"/>
    <xf numFmtId="1" fontId="44" fillId="0" borderId="187" xfId="0" applyNumberFormat="1" applyFont="1" applyBorder="1"/>
    <xf numFmtId="1" fontId="44" fillId="3" borderId="248" xfId="0" applyNumberFormat="1" applyFont="1" applyFill="1" applyBorder="1"/>
    <xf numFmtId="1" fontId="49" fillId="3" borderId="211" xfId="0" applyNumberFormat="1" applyFont="1" applyFill="1" applyBorder="1"/>
    <xf numFmtId="3" fontId="23" fillId="0" borderId="238" xfId="0" applyNumberFormat="1" applyFont="1" applyBorder="1"/>
    <xf numFmtId="3" fontId="23" fillId="0" borderId="241" xfId="0" applyNumberFormat="1" applyFont="1" applyBorder="1"/>
    <xf numFmtId="3" fontId="23" fillId="0" borderId="211" xfId="0" applyNumberFormat="1" applyFont="1" applyBorder="1"/>
    <xf numFmtId="3" fontId="16" fillId="0" borderId="303" xfId="0" applyNumberFormat="1" applyFont="1" applyBorder="1"/>
    <xf numFmtId="3" fontId="16" fillId="0" borderId="126" xfId="0" applyNumberFormat="1" applyFont="1" applyBorder="1"/>
    <xf numFmtId="3" fontId="23" fillId="0" borderId="68" xfId="0" applyNumberFormat="1" applyFont="1" applyBorder="1"/>
    <xf numFmtId="3" fontId="23" fillId="0" borderId="71" xfId="0" applyNumberFormat="1" applyFont="1" applyBorder="1"/>
    <xf numFmtId="3" fontId="23" fillId="0" borderId="72" xfId="0" applyNumberFormat="1" applyFont="1" applyBorder="1"/>
    <xf numFmtId="3" fontId="23" fillId="0" borderId="73" xfId="0" applyNumberFormat="1" applyFont="1" applyBorder="1"/>
    <xf numFmtId="3" fontId="23" fillId="0" borderId="74" xfId="0" applyNumberFormat="1" applyFont="1" applyBorder="1"/>
    <xf numFmtId="3" fontId="23" fillId="0" borderId="75" xfId="0" applyNumberFormat="1" applyFont="1" applyBorder="1"/>
    <xf numFmtId="3" fontId="23" fillId="0" borderId="76" xfId="0" applyNumberFormat="1" applyFont="1" applyBorder="1"/>
    <xf numFmtId="3" fontId="23" fillId="0" borderId="77" xfId="0" applyNumberFormat="1" applyFont="1" applyBorder="1"/>
    <xf numFmtId="3" fontId="23" fillId="0" borderId="78" xfId="0" applyNumberFormat="1" applyFont="1" applyBorder="1"/>
    <xf numFmtId="3" fontId="23" fillId="0" borderId="127" xfId="0" applyNumberFormat="1" applyFont="1" applyBorder="1"/>
    <xf numFmtId="3" fontId="23" fillId="0" borderId="137" xfId="0" applyNumberFormat="1" applyFont="1" applyBorder="1"/>
    <xf numFmtId="3" fontId="23" fillId="0" borderId="130" xfId="0" applyNumberFormat="1" applyFont="1" applyBorder="1"/>
    <xf numFmtId="3" fontId="23" fillId="0" borderId="112" xfId="0" applyNumberFormat="1" applyFont="1" applyBorder="1"/>
    <xf numFmtId="3" fontId="23" fillId="0" borderId="204" xfId="0" applyNumberFormat="1" applyFont="1" applyBorder="1"/>
    <xf numFmtId="3" fontId="23" fillId="0" borderId="213" xfId="0" applyNumberFormat="1" applyFont="1" applyBorder="1"/>
    <xf numFmtId="176" fontId="23" fillId="0" borderId="76" xfId="0" applyNumberFormat="1" applyFont="1" applyBorder="1"/>
    <xf numFmtId="176" fontId="23" fillId="0" borderId="78" xfId="0" applyNumberFormat="1" applyFont="1" applyBorder="1"/>
    <xf numFmtId="3" fontId="23" fillId="0" borderId="349" xfId="0" applyNumberFormat="1" applyFont="1" applyBorder="1"/>
    <xf numFmtId="3" fontId="23" fillId="0" borderId="210" xfId="0" applyNumberFormat="1" applyFont="1" applyBorder="1"/>
    <xf numFmtId="176" fontId="23" fillId="0" borderId="71" xfId="0" applyNumberFormat="1" applyFont="1" applyBorder="1"/>
    <xf numFmtId="176" fontId="23" fillId="0" borderId="73" xfId="0" applyNumberFormat="1" applyFont="1" applyBorder="1"/>
    <xf numFmtId="176" fontId="23" fillId="0" borderId="48" xfId="0" applyNumberFormat="1" applyFont="1" applyBorder="1"/>
    <xf numFmtId="3" fontId="23" fillId="0" borderId="111" xfId="0" applyNumberFormat="1" applyFont="1" applyBorder="1"/>
    <xf numFmtId="3" fontId="23" fillId="0" borderId="18" xfId="0" applyNumberFormat="1" applyFont="1" applyBorder="1"/>
    <xf numFmtId="3" fontId="23" fillId="0" borderId="171" xfId="0" applyNumberFormat="1" applyFont="1" applyBorder="1"/>
    <xf numFmtId="176" fontId="23" fillId="0" borderId="74" xfId="0" applyNumberFormat="1" applyFont="1" applyBorder="1"/>
    <xf numFmtId="176" fontId="23" fillId="0" borderId="75" xfId="0" applyNumberFormat="1" applyFont="1" applyBorder="1"/>
    <xf numFmtId="176" fontId="23" fillId="0" borderId="49" xfId="0" applyNumberFormat="1" applyFont="1" applyBorder="1"/>
    <xf numFmtId="0" fontId="0" fillId="0" borderId="68" xfId="0" applyFont="1" applyBorder="1" applyAlignment="1">
      <alignment horizontal="center"/>
    </xf>
    <xf numFmtId="0" fontId="0" fillId="0" borderId="72" xfId="0" applyFont="1" applyFill="1" applyBorder="1" applyAlignment="1">
      <alignment wrapText="1"/>
    </xf>
    <xf numFmtId="165" fontId="0" fillId="0" borderId="68" xfId="0" applyNumberFormat="1" applyFont="1" applyBorder="1" applyAlignment="1"/>
    <xf numFmtId="0" fontId="23" fillId="0" borderId="71" xfId="0" applyFont="1" applyBorder="1" applyAlignment="1"/>
    <xf numFmtId="0" fontId="23" fillId="0" borderId="73" xfId="0" applyFont="1" applyBorder="1" applyAlignment="1"/>
    <xf numFmtId="0" fontId="23" fillId="0" borderId="72" xfId="0" applyFont="1" applyBorder="1" applyAlignment="1"/>
    <xf numFmtId="0" fontId="23" fillId="0" borderId="48" xfId="0" applyFont="1" applyBorder="1" applyAlignment="1"/>
    <xf numFmtId="0" fontId="23" fillId="0" borderId="74" xfId="0" applyFont="1" applyBorder="1" applyAlignment="1"/>
    <xf numFmtId="0" fontId="23" fillId="0" borderId="75" xfId="0" applyFont="1" applyBorder="1" applyAlignment="1"/>
    <xf numFmtId="0" fontId="23" fillId="0" borderId="68" xfId="0" applyFont="1" applyBorder="1" applyAlignment="1"/>
    <xf numFmtId="0" fontId="23" fillId="0" borderId="49" xfId="0" applyFont="1" applyBorder="1" applyAlignment="1"/>
    <xf numFmtId="0" fontId="23" fillId="0" borderId="18" xfId="0" applyFont="1" applyFill="1" applyBorder="1" applyAlignment="1">
      <alignment horizontal="center"/>
    </xf>
    <xf numFmtId="0" fontId="23" fillId="0" borderId="19" xfId="0" applyFont="1" applyFill="1" applyBorder="1" applyAlignment="1">
      <alignment wrapText="1"/>
    </xf>
    <xf numFmtId="0" fontId="23" fillId="0" borderId="0" xfId="0" applyFont="1" applyAlignment="1"/>
    <xf numFmtId="165" fontId="23" fillId="0" borderId="55" xfId="0" applyNumberFormat="1" applyFont="1" applyBorder="1" applyAlignment="1"/>
    <xf numFmtId="0" fontId="23" fillId="0" borderId="62" xfId="0" applyFont="1" applyBorder="1" applyAlignment="1"/>
    <xf numFmtId="0" fontId="0" fillId="0" borderId="95" xfId="0" applyFont="1" applyBorder="1" applyAlignment="1">
      <alignment horizontal="center"/>
    </xf>
    <xf numFmtId="0" fontId="0" fillId="0" borderId="95" xfId="0" applyFont="1" applyBorder="1" applyAlignment="1"/>
    <xf numFmtId="165" fontId="0" fillId="0" borderId="95" xfId="0" applyNumberFormat="1" applyFont="1" applyBorder="1" applyAlignment="1"/>
    <xf numFmtId="0" fontId="16" fillId="0" borderId="124" xfId="0" applyFont="1" applyBorder="1" applyAlignment="1">
      <alignment horizontal="center"/>
    </xf>
    <xf numFmtId="0" fontId="16" fillId="0" borderId="125" xfId="0" applyFont="1" applyFill="1" applyBorder="1" applyAlignment="1">
      <alignment wrapText="1"/>
    </xf>
    <xf numFmtId="0" fontId="16" fillId="0" borderId="339" xfId="0" applyFont="1" applyBorder="1" applyAlignment="1"/>
    <xf numFmtId="0" fontId="16" fillId="0" borderId="298" xfId="0" applyFont="1" applyBorder="1" applyAlignment="1"/>
    <xf numFmtId="0" fontId="16" fillId="0" borderId="125" xfId="0" applyFont="1" applyBorder="1" applyAlignment="1"/>
    <xf numFmtId="0" fontId="23" fillId="0" borderId="25" xfId="0" applyFont="1" applyFill="1" applyBorder="1" applyAlignment="1">
      <alignment horizontal="center"/>
    </xf>
    <xf numFmtId="0" fontId="23" fillId="0" borderId="26" xfId="0" applyFont="1" applyFill="1" applyBorder="1" applyAlignment="1">
      <alignment wrapText="1"/>
    </xf>
    <xf numFmtId="0" fontId="23" fillId="0" borderId="76" xfId="0" applyFont="1" applyBorder="1" applyAlignment="1"/>
    <xf numFmtId="0" fontId="23" fillId="0" borderId="78" xfId="0" applyFont="1" applyBorder="1" applyAlignment="1"/>
    <xf numFmtId="0" fontId="23" fillId="0" borderId="225" xfId="0" applyFont="1" applyBorder="1" applyAlignment="1"/>
    <xf numFmtId="0" fontId="23" fillId="0" borderId="140" xfId="0" applyFont="1" applyBorder="1" applyAlignment="1"/>
    <xf numFmtId="0" fontId="23" fillId="0" borderId="155" xfId="0" applyFont="1" applyBorder="1" applyAlignment="1"/>
    <xf numFmtId="165" fontId="23" fillId="0" borderId="261" xfId="0" applyNumberFormat="1" applyFont="1" applyBorder="1" applyAlignment="1"/>
    <xf numFmtId="0" fontId="45" fillId="0" borderId="191" xfId="0" applyFont="1" applyFill="1" applyBorder="1" applyAlignment="1">
      <alignment horizontal="center" wrapText="1"/>
    </xf>
    <xf numFmtId="0" fontId="45" fillId="0" borderId="382" xfId="0" applyFont="1" applyFill="1" applyBorder="1"/>
    <xf numFmtId="0" fontId="44" fillId="0" borderId="68" xfId="0" applyFont="1" applyFill="1" applyBorder="1"/>
    <xf numFmtId="0" fontId="44" fillId="0" borderId="71" xfId="0" applyFont="1" applyFill="1" applyBorder="1"/>
    <xf numFmtId="0" fontId="44" fillId="0" borderId="72" xfId="0" applyFont="1" applyFill="1" applyBorder="1"/>
    <xf numFmtId="0" fontId="44" fillId="0" borderId="77" xfId="0" applyFont="1" applyFill="1" applyBorder="1"/>
    <xf numFmtId="0" fontId="44" fillId="0" borderId="382" xfId="0" applyFont="1" applyFill="1" applyBorder="1"/>
    <xf numFmtId="0" fontId="42" fillId="0" borderId="382" xfId="0" applyFont="1" applyFill="1" applyBorder="1"/>
    <xf numFmtId="0" fontId="42" fillId="0" borderId="258" xfId="0" applyFont="1" applyFill="1" applyBorder="1"/>
    <xf numFmtId="0" fontId="44" fillId="0" borderId="208" xfId="0" applyFont="1" applyFill="1" applyBorder="1"/>
    <xf numFmtId="0" fontId="44" fillId="0" borderId="310" xfId="0" applyFont="1" applyFill="1" applyBorder="1"/>
    <xf numFmtId="0" fontId="44" fillId="0" borderId="311" xfId="0" applyFont="1" applyFill="1" applyBorder="1"/>
    <xf numFmtId="1" fontId="13" fillId="0" borderId="35" xfId="3" applyNumberFormat="1" applyFont="1" applyFill="1" applyBorder="1" applyAlignment="1" applyProtection="1"/>
    <xf numFmtId="1" fontId="16" fillId="0" borderId="270" xfId="3" applyNumberFormat="1" applyFont="1" applyFill="1" applyBorder="1" applyAlignment="1" applyProtection="1"/>
    <xf numFmtId="1" fontId="16" fillId="0" borderId="95" xfId="3" applyNumberFormat="1" applyFont="1" applyFill="1" applyBorder="1" applyAlignment="1" applyProtection="1"/>
    <xf numFmtId="1" fontId="16" fillId="0" borderId="268" xfId="3" applyNumberFormat="1" applyFont="1" applyFill="1" applyBorder="1" applyAlignment="1" applyProtection="1"/>
    <xf numFmtId="1" fontId="23" fillId="0" borderId="238" xfId="3" applyNumberFormat="1" applyFont="1" applyFill="1" applyBorder="1" applyAlignment="1" applyProtection="1"/>
    <xf numFmtId="1" fontId="23" fillId="0" borderId="241" xfId="3" applyNumberFormat="1" applyFont="1" applyFill="1" applyBorder="1" applyAlignment="1" applyProtection="1"/>
    <xf numFmtId="1" fontId="23" fillId="0" borderId="166" xfId="3" applyNumberFormat="1" applyFont="1" applyFill="1" applyBorder="1" applyAlignment="1" applyProtection="1"/>
    <xf numFmtId="0" fontId="44" fillId="0" borderId="301" xfId="0" applyFont="1" applyFill="1" applyBorder="1" applyAlignment="1">
      <alignment horizontal="center"/>
    </xf>
    <xf numFmtId="0" fontId="44" fillId="0" borderId="315" xfId="0" applyFont="1" applyFill="1" applyBorder="1" applyAlignment="1">
      <alignment wrapText="1"/>
    </xf>
    <xf numFmtId="1" fontId="44" fillId="0" borderId="354" xfId="0" applyNumberFormat="1" applyFont="1" applyFill="1" applyBorder="1"/>
    <xf numFmtId="1" fontId="44" fillId="0" borderId="301" xfId="0" applyNumberFormat="1" applyFont="1" applyFill="1" applyBorder="1"/>
    <xf numFmtId="1" fontId="44" fillId="10" borderId="93" xfId="0" applyNumberFormat="1" applyFont="1" applyFill="1" applyBorder="1"/>
    <xf numFmtId="1" fontId="44" fillId="0" borderId="94" xfId="0" applyNumberFormat="1" applyFont="1" applyFill="1" applyBorder="1"/>
    <xf numFmtId="1" fontId="44" fillId="10" borderId="70" xfId="0" applyNumberFormat="1" applyFont="1" applyFill="1" applyBorder="1"/>
    <xf numFmtId="1" fontId="46" fillId="0" borderId="138" xfId="0" applyNumberFormat="1" applyFont="1" applyBorder="1"/>
    <xf numFmtId="1" fontId="46" fillId="0" borderId="257" xfId="0" applyNumberFormat="1" applyFont="1" applyBorder="1"/>
    <xf numFmtId="1" fontId="46" fillId="0" borderId="260" xfId="0" applyNumberFormat="1" applyFont="1" applyBorder="1"/>
    <xf numFmtId="3" fontId="64" fillId="0" borderId="71" xfId="0" applyNumberFormat="1" applyFont="1" applyFill="1" applyBorder="1" applyAlignment="1" applyProtection="1">
      <alignment horizontal="right"/>
    </xf>
    <xf numFmtId="3" fontId="64" fillId="0" borderId="72" xfId="0" applyNumberFormat="1" applyFont="1" applyFill="1" applyBorder="1" applyAlignment="1" applyProtection="1">
      <alignment horizontal="right"/>
    </xf>
    <xf numFmtId="173" fontId="64" fillId="0" borderId="72" xfId="53" applyFont="1" applyFill="1" applyBorder="1" applyAlignment="1" applyProtection="1">
      <alignment horizontal="right"/>
    </xf>
    <xf numFmtId="3" fontId="64" fillId="0" borderId="73" xfId="0" applyNumberFormat="1" applyFont="1" applyFill="1" applyBorder="1" applyAlignment="1" applyProtection="1">
      <alignment horizontal="right"/>
    </xf>
    <xf numFmtId="173" fontId="64" fillId="0" borderId="73" xfId="53" applyFont="1" applyFill="1" applyBorder="1" applyAlignment="1" applyProtection="1">
      <alignment horizontal="right"/>
    </xf>
    <xf numFmtId="3" fontId="64" fillId="0" borderId="74" xfId="0" applyNumberFormat="1" applyFont="1" applyFill="1" applyBorder="1" applyAlignment="1" applyProtection="1">
      <alignment horizontal="right"/>
    </xf>
    <xf numFmtId="3" fontId="64" fillId="0" borderId="68" xfId="0" applyNumberFormat="1" applyFont="1" applyFill="1" applyBorder="1" applyAlignment="1" applyProtection="1">
      <alignment horizontal="right"/>
    </xf>
    <xf numFmtId="173" fontId="64" fillId="0" borderId="68" xfId="53" applyFont="1" applyFill="1" applyBorder="1" applyAlignment="1" applyProtection="1">
      <alignment horizontal="right"/>
    </xf>
    <xf numFmtId="3" fontId="64" fillId="0" borderId="75" xfId="0" applyNumberFormat="1" applyFont="1" applyFill="1" applyBorder="1" applyAlignment="1" applyProtection="1">
      <alignment horizontal="right"/>
    </xf>
    <xf numFmtId="173" fontId="64" fillId="0" borderId="75" xfId="53" applyFont="1" applyFill="1" applyBorder="1" applyAlignment="1" applyProtection="1">
      <alignment horizontal="right"/>
    </xf>
    <xf numFmtId="3" fontId="64" fillId="0" borderId="76" xfId="0" applyNumberFormat="1" applyFont="1" applyFill="1" applyBorder="1" applyAlignment="1" applyProtection="1">
      <alignment horizontal="right"/>
    </xf>
    <xf numFmtId="3" fontId="64" fillId="0" borderId="77" xfId="0" applyNumberFormat="1" applyFont="1" applyFill="1" applyBorder="1" applyAlignment="1" applyProtection="1">
      <alignment horizontal="right"/>
    </xf>
    <xf numFmtId="173" fontId="64" fillId="0" borderId="77" xfId="53" applyFont="1" applyFill="1" applyBorder="1" applyAlignment="1" applyProtection="1">
      <alignment horizontal="right"/>
    </xf>
    <xf numFmtId="173" fontId="64" fillId="0" borderId="78" xfId="53" applyFont="1" applyFill="1" applyBorder="1" applyAlignment="1" applyProtection="1">
      <alignment horizontal="right"/>
    </xf>
    <xf numFmtId="1" fontId="65" fillId="0" borderId="270" xfId="0" applyNumberFormat="1" applyFont="1" applyBorder="1" applyAlignment="1"/>
    <xf numFmtId="1" fontId="65" fillId="0" borderId="95" xfId="0" applyNumberFormat="1" applyFont="1" applyBorder="1" applyAlignment="1"/>
    <xf numFmtId="169" fontId="65" fillId="0" borderId="126" xfId="2" applyFont="1" applyBorder="1" applyAlignment="1"/>
    <xf numFmtId="1" fontId="65" fillId="0" borderId="126" xfId="0" applyNumberFormat="1" applyFont="1" applyBorder="1" applyAlignment="1"/>
    <xf numFmtId="1" fontId="65" fillId="0" borderId="305" xfId="0" applyNumberFormat="1" applyFont="1" applyBorder="1" applyAlignment="1"/>
    <xf numFmtId="169" fontId="65" fillId="0" borderId="268" xfId="2" applyFont="1" applyBorder="1" applyAlignment="1"/>
    <xf numFmtId="1" fontId="65" fillId="0" borderId="380" xfId="0" applyNumberFormat="1" applyFont="1" applyBorder="1" applyAlignment="1"/>
    <xf numFmtId="1" fontId="44" fillId="0" borderId="166" xfId="0" applyNumberFormat="1" applyFont="1" applyBorder="1" applyAlignment="1"/>
    <xf numFmtId="1" fontId="44" fillId="0" borderId="258" xfId="0" applyNumberFormat="1" applyFont="1" applyBorder="1" applyAlignment="1"/>
    <xf numFmtId="3" fontId="64" fillId="0" borderId="225" xfId="0" applyNumberFormat="1" applyFont="1" applyFill="1" applyBorder="1" applyAlignment="1" applyProtection="1">
      <alignment horizontal="right"/>
    </xf>
    <xf numFmtId="3" fontId="64" fillId="0" borderId="140" xfId="0" applyNumberFormat="1" applyFont="1" applyFill="1" applyBorder="1" applyAlignment="1" applyProtection="1">
      <alignment horizontal="right"/>
    </xf>
    <xf numFmtId="173" fontId="64" fillId="0" borderId="140" xfId="53" applyFont="1" applyFill="1" applyBorder="1" applyAlignment="1" applyProtection="1">
      <alignment horizontal="right"/>
    </xf>
    <xf numFmtId="3" fontId="64" fillId="0" borderId="155" xfId="0" applyNumberFormat="1" applyFont="1" applyFill="1" applyBorder="1" applyAlignment="1" applyProtection="1">
      <alignment horizontal="right"/>
    </xf>
    <xf numFmtId="169" fontId="44" fillId="0" borderId="68" xfId="2" applyFont="1" applyBorder="1" applyAlignment="1"/>
    <xf numFmtId="1" fontId="65" fillId="0" borderId="71" xfId="0" applyNumberFormat="1" applyFont="1" applyBorder="1" applyAlignment="1"/>
    <xf numFmtId="1" fontId="65" fillId="0" borderId="72" xfId="0" applyNumberFormat="1" applyFont="1" applyBorder="1" applyAlignment="1"/>
    <xf numFmtId="169" fontId="65" fillId="0" borderId="72" xfId="2" applyFont="1" applyBorder="1" applyAlignment="1"/>
    <xf numFmtId="1" fontId="65" fillId="0" borderId="73" xfId="0" applyNumberFormat="1" applyFont="1" applyBorder="1" applyAlignment="1"/>
    <xf numFmtId="9" fontId="43" fillId="0" borderId="77" xfId="2" applyNumberFormat="1" applyFont="1" applyFill="1" applyBorder="1" applyAlignment="1" applyProtection="1">
      <alignment horizontal="right"/>
    </xf>
    <xf numFmtId="0" fontId="66" fillId="0" borderId="0" xfId="0" applyFont="1" applyAlignment="1">
      <alignment horizontal="left" vertical="center"/>
    </xf>
    <xf numFmtId="9" fontId="13" fillId="0" borderId="309" xfId="2" applyNumberFormat="1" applyBorder="1"/>
    <xf numFmtId="9" fontId="13" fillId="0" borderId="263" xfId="2" applyNumberFormat="1" applyBorder="1"/>
    <xf numFmtId="9" fontId="13" fillId="0" borderId="263" xfId="2" applyNumberFormat="1" applyFill="1" applyBorder="1"/>
    <xf numFmtId="9" fontId="23" fillId="0" borderId="127" xfId="2" applyNumberFormat="1" applyFont="1" applyBorder="1"/>
    <xf numFmtId="9" fontId="23" fillId="0" borderId="256" xfId="2" applyNumberFormat="1" applyFont="1" applyBorder="1"/>
    <xf numFmtId="3" fontId="16" fillId="0" borderId="208" xfId="0" applyNumberFormat="1" applyFont="1" applyBorder="1"/>
    <xf numFmtId="3" fontId="0" fillId="0" borderId="148" xfId="0" applyNumberFormat="1" applyFont="1" applyBorder="1"/>
    <xf numFmtId="3" fontId="0" fillId="0" borderId="311" xfId="0" applyNumberFormat="1" applyFont="1" applyBorder="1"/>
    <xf numFmtId="9" fontId="13" fillId="0" borderId="377" xfId="2" applyNumberFormat="1" applyBorder="1"/>
    <xf numFmtId="9" fontId="16" fillId="0" borderId="127" xfId="2" applyNumberFormat="1" applyFont="1" applyBorder="1"/>
    <xf numFmtId="3" fontId="0" fillId="0" borderId="1" xfId="0" applyNumberFormat="1" applyFont="1" applyBorder="1"/>
    <xf numFmtId="9" fontId="13" fillId="0" borderId="137" xfId="2" applyNumberFormat="1" applyFont="1" applyBorder="1"/>
    <xf numFmtId="9" fontId="13" fillId="0" borderId="127" xfId="2" applyNumberFormat="1" applyFont="1" applyBorder="1"/>
    <xf numFmtId="9" fontId="13" fillId="0" borderId="70" xfId="2" applyNumberFormat="1" applyFont="1" applyBorder="1"/>
    <xf numFmtId="0" fontId="23" fillId="0" borderId="309" xfId="9" applyFont="1" applyFill="1" applyBorder="1" applyAlignment="1">
      <alignment horizontal="center" wrapText="1"/>
    </xf>
    <xf numFmtId="0" fontId="23" fillId="0" borderId="172" xfId="339" applyFont="1" applyFill="1" applyBorder="1" applyAlignment="1">
      <alignment horizontal="right"/>
    </xf>
    <xf numFmtId="0" fontId="23" fillId="0" borderId="173" xfId="339" applyFont="1" applyFill="1" applyBorder="1" applyAlignment="1">
      <alignment horizontal="right"/>
    </xf>
    <xf numFmtId="0" fontId="23" fillId="0" borderId="263" xfId="9" applyFont="1" applyFill="1" applyBorder="1" applyAlignment="1">
      <alignment horizontal="center" wrapText="1"/>
    </xf>
    <xf numFmtId="0" fontId="23" fillId="0" borderId="74" xfId="339" applyFont="1" applyFill="1" applyBorder="1" applyAlignment="1">
      <alignment horizontal="right"/>
    </xf>
    <xf numFmtId="0" fontId="23" fillId="0" borderId="75" xfId="339" applyFont="1" applyFill="1" applyBorder="1" applyAlignment="1">
      <alignment horizontal="right"/>
    </xf>
    <xf numFmtId="0" fontId="23" fillId="0" borderId="74" xfId="339" applyFont="1" applyFill="1" applyBorder="1" applyAlignment="1">
      <alignment horizontal="right" wrapText="1"/>
    </xf>
    <xf numFmtId="0" fontId="23" fillId="0" borderId="75" xfId="339" applyFont="1" applyFill="1" applyBorder="1" applyAlignment="1">
      <alignment horizontal="right" wrapText="1"/>
    </xf>
    <xf numFmtId="0" fontId="23" fillId="0" borderId="377" xfId="9" applyFont="1" applyFill="1" applyBorder="1" applyAlignment="1">
      <alignment horizontal="center" wrapText="1"/>
    </xf>
    <xf numFmtId="0" fontId="23" fillId="0" borderId="225" xfId="339" applyFont="1" applyFill="1" applyBorder="1" applyAlignment="1">
      <alignment horizontal="right" wrapText="1"/>
    </xf>
    <xf numFmtId="0" fontId="23" fillId="0" borderId="155" xfId="339" applyFont="1" applyFill="1" applyBorder="1" applyAlignment="1">
      <alignment horizontal="right" wrapText="1"/>
    </xf>
    <xf numFmtId="0" fontId="23" fillId="0" borderId="234" xfId="117" applyFont="1" applyFill="1" applyBorder="1" applyAlignment="1">
      <alignment horizontal="right"/>
    </xf>
    <xf numFmtId="0" fontId="23" fillId="0" borderId="137" xfId="117" applyFont="1" applyFill="1" applyBorder="1" applyAlignment="1">
      <alignment horizontal="right"/>
    </xf>
    <xf numFmtId="0" fontId="23" fillId="0" borderId="137" xfId="117" applyFont="1" applyFill="1" applyBorder="1" applyAlignment="1">
      <alignment horizontal="right" wrapText="1"/>
    </xf>
    <xf numFmtId="0" fontId="23" fillId="0" borderId="259" xfId="117" applyFont="1" applyFill="1" applyBorder="1" applyAlignment="1">
      <alignment horizontal="right" wrapText="1"/>
    </xf>
    <xf numFmtId="1" fontId="33" fillId="0" borderId="0" xfId="0" applyNumberFormat="1" applyFont="1" applyBorder="1" applyAlignment="1">
      <alignment horizontal="right"/>
    </xf>
    <xf numFmtId="1" fontId="23" fillId="0" borderId="72" xfId="51" applyNumberFormat="1" applyFont="1" applyBorder="1" applyAlignment="1">
      <alignment horizontal="right"/>
    </xf>
    <xf numFmtId="1" fontId="23" fillId="0" borderId="68" xfId="51" applyNumberFormat="1" applyFont="1" applyBorder="1" applyAlignment="1">
      <alignment horizontal="right"/>
    </xf>
    <xf numFmtId="1" fontId="28" fillId="0" borderId="68" xfId="801" applyNumberFormat="1" applyFont="1" applyBorder="1" applyAlignment="1">
      <alignment horizontal="right"/>
    </xf>
    <xf numFmtId="1" fontId="23" fillId="0" borderId="77" xfId="51" applyNumberFormat="1" applyFont="1" applyBorder="1" applyAlignment="1">
      <alignment horizontal="right"/>
    </xf>
    <xf numFmtId="1" fontId="23" fillId="0" borderId="140" xfId="51" applyNumberFormat="1" applyFont="1" applyBorder="1" applyAlignment="1">
      <alignment horizontal="right"/>
    </xf>
    <xf numFmtId="1" fontId="23" fillId="0" borderId="73" xfId="51" applyNumberFormat="1" applyFont="1" applyBorder="1" applyAlignment="1">
      <alignment horizontal="right"/>
    </xf>
    <xf numFmtId="1" fontId="23" fillId="0" borderId="75" xfId="51" applyNumberFormat="1" applyFont="1" applyBorder="1" applyAlignment="1">
      <alignment horizontal="right"/>
    </xf>
    <xf numFmtId="1" fontId="28" fillId="0" borderId="75" xfId="801" applyNumberFormat="1" applyFont="1" applyBorder="1" applyAlignment="1">
      <alignment horizontal="right"/>
    </xf>
    <xf numFmtId="1" fontId="23" fillId="0" borderId="155" xfId="51" applyNumberFormat="1" applyFont="1" applyBorder="1" applyAlignment="1">
      <alignment horizontal="right"/>
    </xf>
    <xf numFmtId="1" fontId="28" fillId="0" borderId="68" xfId="1028" applyNumberFormat="1" applyFont="1" applyBorder="1" applyAlignment="1">
      <alignment horizontal="right"/>
    </xf>
    <xf numFmtId="1" fontId="23" fillId="0" borderId="71" xfId="51" applyNumberFormat="1" applyFont="1" applyBorder="1" applyAlignment="1">
      <alignment horizontal="right"/>
    </xf>
    <xf numFmtId="1" fontId="23" fillId="0" borderId="74" xfId="51" applyNumberFormat="1" applyFont="1" applyBorder="1" applyAlignment="1">
      <alignment horizontal="right"/>
    </xf>
    <xf numFmtId="1" fontId="28" fillId="0" borderId="74" xfId="1028" applyNumberFormat="1" applyFont="1" applyBorder="1" applyAlignment="1">
      <alignment horizontal="right"/>
    </xf>
    <xf numFmtId="1" fontId="23" fillId="0" borderId="225" xfId="51" applyNumberFormat="1" applyFont="1" applyBorder="1" applyAlignment="1">
      <alignment horizontal="right"/>
    </xf>
    <xf numFmtId="1" fontId="28" fillId="0" borderId="75" xfId="1028" applyNumberFormat="1" applyFont="1" applyBorder="1" applyAlignment="1">
      <alignment horizontal="right"/>
    </xf>
    <xf numFmtId="1" fontId="23" fillId="0" borderId="48" xfId="9" applyNumberFormat="1" applyFont="1" applyFill="1" applyBorder="1" applyAlignment="1">
      <alignment vertical="center"/>
    </xf>
    <xf numFmtId="1" fontId="23" fillId="0" borderId="49" xfId="9" applyNumberFormat="1" applyFont="1" applyFill="1" applyBorder="1" applyAlignment="1">
      <alignment vertical="center"/>
    </xf>
    <xf numFmtId="1" fontId="23" fillId="0" borderId="62" xfId="9" applyNumberFormat="1" applyFont="1" applyFill="1" applyBorder="1" applyAlignment="1">
      <alignment vertical="center"/>
    </xf>
    <xf numFmtId="1" fontId="42" fillId="0" borderId="71" xfId="51" applyNumberFormat="1" applyFont="1" applyBorder="1" applyAlignment="1">
      <alignment horizontal="right"/>
    </xf>
    <xf numFmtId="1" fontId="42" fillId="0" borderId="72" xfId="51" applyNumberFormat="1" applyFont="1" applyBorder="1" applyAlignment="1">
      <alignment horizontal="right"/>
    </xf>
    <xf numFmtId="1" fontId="42" fillId="0" borderId="114" xfId="51" applyNumberFormat="1" applyFont="1" applyBorder="1" applyAlignment="1">
      <alignment horizontal="right"/>
    </xf>
    <xf numFmtId="3" fontId="46" fillId="0" borderId="127" xfId="9" applyNumberFormat="1" applyFont="1" applyFill="1" applyBorder="1"/>
    <xf numFmtId="1" fontId="42" fillId="0" borderId="74" xfId="51" applyNumberFormat="1" applyFont="1" applyBorder="1" applyAlignment="1">
      <alignment horizontal="right"/>
    </xf>
    <xf numFmtId="1" fontId="42" fillId="0" borderId="68" xfId="51" applyNumberFormat="1" applyFont="1" applyBorder="1" applyAlignment="1">
      <alignment horizontal="right"/>
    </xf>
    <xf numFmtId="1" fontId="42" fillId="0" borderId="115" xfId="51" applyNumberFormat="1" applyFont="1" applyBorder="1" applyAlignment="1">
      <alignment horizontal="right"/>
    </xf>
    <xf numFmtId="3" fontId="46" fillId="0" borderId="137" xfId="9" applyNumberFormat="1" applyFont="1" applyFill="1" applyBorder="1"/>
    <xf numFmtId="1" fontId="28" fillId="0" borderId="115" xfId="1028" applyNumberFormat="1" applyFont="1" applyBorder="1" applyAlignment="1">
      <alignment horizontal="right"/>
    </xf>
    <xf numFmtId="1" fontId="42" fillId="0" borderId="225" xfId="51" applyNumberFormat="1" applyFont="1" applyBorder="1" applyAlignment="1">
      <alignment horizontal="right"/>
    </xf>
    <xf numFmtId="1" fontId="42" fillId="0" borderId="140" xfId="51" applyNumberFormat="1" applyFont="1" applyBorder="1" applyAlignment="1">
      <alignment horizontal="right"/>
    </xf>
    <xf numFmtId="1" fontId="42" fillId="0" borderId="116" xfId="51" applyNumberFormat="1" applyFont="1" applyBorder="1" applyAlignment="1">
      <alignment horizontal="right"/>
    </xf>
    <xf numFmtId="3" fontId="46" fillId="0" borderId="259" xfId="9" applyNumberFormat="1" applyFont="1" applyFill="1" applyBorder="1"/>
    <xf numFmtId="1" fontId="42" fillId="0" borderId="182" xfId="51" applyNumberFormat="1" applyFont="1" applyBorder="1" applyAlignment="1">
      <alignment horizontal="right"/>
    </xf>
    <xf numFmtId="1" fontId="42" fillId="0" borderId="136" xfId="51" applyNumberFormat="1" applyFont="1" applyBorder="1" applyAlignment="1">
      <alignment horizontal="right"/>
    </xf>
    <xf numFmtId="1" fontId="28" fillId="0" borderId="136" xfId="1028" applyNumberFormat="1" applyFont="1" applyBorder="1" applyAlignment="1">
      <alignment horizontal="right"/>
    </xf>
    <xf numFmtId="1" fontId="42" fillId="0" borderId="358" xfId="51" applyNumberFormat="1" applyFont="1" applyBorder="1" applyAlignment="1">
      <alignment horizontal="right"/>
    </xf>
    <xf numFmtId="1" fontId="42" fillId="0" borderId="159" xfId="51" applyNumberFormat="1" applyFont="1" applyBorder="1" applyAlignment="1">
      <alignment horizontal="right"/>
    </xf>
    <xf numFmtId="1" fontId="42" fillId="0" borderId="110" xfId="51" applyNumberFormat="1" applyFont="1" applyBorder="1" applyAlignment="1">
      <alignment horizontal="right"/>
    </xf>
    <xf numFmtId="1" fontId="28" fillId="0" borderId="110" xfId="1028" applyNumberFormat="1" applyFont="1" applyBorder="1" applyAlignment="1">
      <alignment horizontal="right"/>
    </xf>
    <xf numFmtId="1" fontId="42" fillId="0" borderId="139" xfId="51" applyNumberFormat="1" applyFont="1" applyBorder="1" applyAlignment="1">
      <alignment horizontal="right"/>
    </xf>
    <xf numFmtId="0" fontId="23" fillId="0" borderId="106" xfId="3" applyFont="1" applyFill="1" applyBorder="1" applyAlignment="1" applyProtection="1">
      <alignment vertical="center"/>
    </xf>
    <xf numFmtId="1" fontId="28" fillId="0" borderId="68" xfId="528" applyNumberFormat="1" applyFont="1" applyBorder="1" applyAlignment="1">
      <alignment horizontal="right"/>
    </xf>
    <xf numFmtId="9" fontId="31" fillId="0" borderId="237" xfId="3" applyNumberFormat="1" applyFont="1" applyFill="1" applyBorder="1" applyAlignment="1" applyProtection="1">
      <alignment vertical="center"/>
    </xf>
    <xf numFmtId="0" fontId="23" fillId="0" borderId="390" xfId="3" applyFont="1" applyFill="1" applyBorder="1" applyAlignment="1" applyProtection="1">
      <alignment vertical="center"/>
    </xf>
    <xf numFmtId="9" fontId="31" fillId="0" borderId="238" xfId="3" applyNumberFormat="1" applyFont="1" applyFill="1" applyBorder="1" applyAlignment="1" applyProtection="1">
      <alignment vertical="center"/>
    </xf>
    <xf numFmtId="0" fontId="23" fillId="0" borderId="119" xfId="3" applyFont="1" applyFill="1" applyBorder="1" applyAlignment="1" applyProtection="1">
      <alignment vertical="center"/>
    </xf>
    <xf numFmtId="9" fontId="31" fillId="0" borderId="242" xfId="3" applyNumberFormat="1" applyFont="1" applyFill="1" applyBorder="1" applyAlignment="1" applyProtection="1">
      <alignment vertical="center"/>
    </xf>
    <xf numFmtId="9" fontId="31" fillId="0" borderId="353" xfId="3" applyNumberFormat="1" applyFont="1" applyFill="1" applyBorder="1" applyAlignment="1" applyProtection="1">
      <alignment vertical="center"/>
    </xf>
    <xf numFmtId="0" fontId="23" fillId="0" borderId="391" xfId="3" applyFont="1" applyFill="1" applyBorder="1" applyAlignment="1" applyProtection="1">
      <alignment vertical="center"/>
    </xf>
    <xf numFmtId="9" fontId="31" fillId="0" borderId="388" xfId="3" applyNumberFormat="1" applyFont="1" applyFill="1" applyBorder="1" applyAlignment="1" applyProtection="1">
      <alignment vertical="center"/>
    </xf>
    <xf numFmtId="0" fontId="23" fillId="0" borderId="166" xfId="15" applyFont="1" applyFill="1" applyBorder="1" applyAlignment="1" applyProtection="1">
      <alignment horizontal="right" wrapText="1"/>
    </xf>
    <xf numFmtId="0" fontId="24" fillId="0" borderId="71" xfId="0" applyFont="1" applyBorder="1" applyAlignment="1">
      <alignment horizontal="center"/>
    </xf>
    <xf numFmtId="0" fontId="24" fillId="0" borderId="114" xfId="0" applyFont="1" applyFill="1" applyBorder="1" applyAlignment="1">
      <alignment wrapText="1"/>
    </xf>
    <xf numFmtId="3" fontId="24" fillId="0" borderId="71" xfId="0" applyNumberFormat="1" applyFont="1" applyBorder="1"/>
    <xf numFmtId="3" fontId="24" fillId="0" borderId="72" xfId="0" applyNumberFormat="1" applyFont="1" applyBorder="1"/>
    <xf numFmtId="3" fontId="24" fillId="0" borderId="73" xfId="0" applyNumberFormat="1" applyFont="1" applyBorder="1"/>
    <xf numFmtId="3" fontId="24" fillId="0" borderId="127" xfId="0" applyNumberFormat="1" applyFont="1" applyBorder="1"/>
    <xf numFmtId="9" fontId="24" fillId="0" borderId="138" xfId="2" applyNumberFormat="1" applyFont="1" applyBorder="1"/>
    <xf numFmtId="3" fontId="24" fillId="0" borderId="0" xfId="0" applyNumberFormat="1" applyFont="1"/>
    <xf numFmtId="0" fontId="24" fillId="0" borderId="0" xfId="0" applyFont="1" applyFill="1"/>
    <xf numFmtId="0" fontId="24" fillId="0" borderId="0" xfId="0" applyFont="1"/>
    <xf numFmtId="0" fontId="23" fillId="0" borderId="71" xfId="0" applyFont="1" applyBorder="1"/>
    <xf numFmtId="0" fontId="23" fillId="0" borderId="309" xfId="0" applyFont="1" applyBorder="1" applyAlignment="1"/>
    <xf numFmtId="0" fontId="23" fillId="0" borderId="253" xfId="0" applyFont="1" applyBorder="1" applyAlignment="1"/>
    <xf numFmtId="0" fontId="23" fillId="0" borderId="252" xfId="0" applyFont="1" applyBorder="1" applyAlignment="1"/>
    <xf numFmtId="165" fontId="24" fillId="0" borderId="70" xfId="0" applyNumberFormat="1" applyFont="1" applyBorder="1" applyAlignment="1"/>
    <xf numFmtId="0" fontId="0" fillId="0" borderId="0" xfId="0"/>
    <xf numFmtId="0" fontId="0" fillId="0" borderId="268" xfId="0" applyFont="1" applyBorder="1" applyAlignment="1"/>
    <xf numFmtId="165" fontId="0" fillId="0" borderId="73" xfId="0" applyNumberFormat="1" applyFont="1" applyBorder="1" applyAlignment="1"/>
    <xf numFmtId="0" fontId="23" fillId="0" borderId="71" xfId="9" applyFont="1" applyFill="1" applyBorder="1" applyAlignment="1">
      <alignment horizontal="center" vertical="center"/>
    </xf>
    <xf numFmtId="0" fontId="23" fillId="0" borderId="315" xfId="3" applyFont="1" applyFill="1" applyBorder="1" applyAlignment="1" applyProtection="1">
      <alignment vertical="center" wrapText="1"/>
    </xf>
    <xf numFmtId="1" fontId="23" fillId="0" borderId="71" xfId="3" applyNumberFormat="1" applyFont="1" applyFill="1" applyBorder="1" applyAlignment="1" applyProtection="1">
      <alignment vertical="center"/>
    </xf>
    <xf numFmtId="1" fontId="23" fillId="0" borderId="72" xfId="3" applyNumberFormat="1" applyFont="1" applyFill="1" applyBorder="1" applyAlignment="1" applyProtection="1">
      <alignment vertical="center"/>
    </xf>
    <xf numFmtId="1" fontId="23" fillId="0" borderId="73" xfId="3" applyNumberFormat="1" applyFont="1" applyFill="1" applyBorder="1" applyAlignment="1" applyProtection="1">
      <alignment vertical="center"/>
    </xf>
    <xf numFmtId="1" fontId="23" fillId="0" borderId="138" xfId="3" applyNumberFormat="1" applyFont="1" applyFill="1" applyBorder="1" applyAlignment="1" applyProtection="1">
      <alignment vertical="center"/>
    </xf>
    <xf numFmtId="0" fontId="23" fillId="0" borderId="0" xfId="3" applyFont="1" applyFill="1" applyBorder="1" applyAlignment="1" applyProtection="1">
      <alignment vertical="center" wrapText="1"/>
    </xf>
    <xf numFmtId="0" fontId="46" fillId="0" borderId="114" xfId="3" applyFont="1" applyFill="1" applyBorder="1" applyAlignment="1" applyProtection="1">
      <alignment wrapText="1"/>
    </xf>
    <xf numFmtId="1" fontId="0" fillId="0" borderId="0" xfId="0" applyNumberFormat="1" applyFont="1" applyBorder="1"/>
    <xf numFmtId="1" fontId="23" fillId="0" borderId="0" xfId="0" applyNumberFormat="1" applyFont="1" applyBorder="1"/>
    <xf numFmtId="0" fontId="23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23" fillId="0" borderId="114" xfId="3" applyFont="1" applyFill="1" applyBorder="1" applyAlignment="1" applyProtection="1">
      <alignment vertical="center" wrapText="1"/>
    </xf>
    <xf numFmtId="1" fontId="0" fillId="0" borderId="274" xfId="0" applyNumberFormat="1" applyFont="1" applyBorder="1"/>
    <xf numFmtId="0" fontId="0" fillId="0" borderId="208" xfId="0" applyFont="1" applyFill="1" applyBorder="1" applyAlignment="1">
      <alignment horizontal="right" wrapText="1"/>
    </xf>
    <xf numFmtId="0" fontId="24" fillId="0" borderId="0" xfId="11" applyFont="1" applyAlignment="1"/>
    <xf numFmtId="0" fontId="67" fillId="0" borderId="0" xfId="5" applyNumberFormat="1" applyFont="1" applyBorder="1"/>
    <xf numFmtId="3" fontId="67" fillId="0" borderId="0" xfId="5" applyNumberFormat="1" applyFont="1" applyBorder="1"/>
    <xf numFmtId="1" fontId="68" fillId="0" borderId="139" xfId="5" applyNumberFormat="1" applyFont="1" applyBorder="1" applyAlignment="1">
      <alignment vertical="center"/>
    </xf>
    <xf numFmtId="1" fontId="68" fillId="5" borderId="110" xfId="11" applyNumberFormat="1" applyFont="1" applyFill="1" applyBorder="1" applyAlignment="1">
      <alignment horizontal="right" vertical="center"/>
    </xf>
    <xf numFmtId="1" fontId="68" fillId="0" borderId="110" xfId="11" applyNumberFormat="1" applyFont="1" applyBorder="1" applyAlignment="1">
      <alignment horizontal="right" vertical="center"/>
    </xf>
    <xf numFmtId="0" fontId="68" fillId="0" borderId="109" xfId="5" applyNumberFormat="1" applyFont="1" applyBorder="1" applyAlignment="1">
      <alignment vertical="center"/>
    </xf>
    <xf numFmtId="3" fontId="68" fillId="5" borderId="110" xfId="49" applyNumberFormat="1" applyFont="1" applyFill="1" applyBorder="1" applyAlignment="1">
      <alignment horizontal="right" vertical="center"/>
    </xf>
    <xf numFmtId="3" fontId="68" fillId="0" borderId="110" xfId="49" applyNumberFormat="1" applyFont="1" applyBorder="1" applyAlignment="1">
      <alignment horizontal="right" vertical="center"/>
    </xf>
    <xf numFmtId="0" fontId="68" fillId="0" borderId="0" xfId="4" applyNumberFormat="1" applyFont="1" applyBorder="1"/>
    <xf numFmtId="3" fontId="68" fillId="5" borderId="0" xfId="49" applyNumberFormat="1" applyFont="1" applyFill="1" applyBorder="1" applyAlignment="1"/>
    <xf numFmtId="3" fontId="67" fillId="0" borderId="0" xfId="49" applyNumberFormat="1" applyFont="1" applyBorder="1" applyAlignment="1">
      <alignment horizontal="right"/>
    </xf>
    <xf numFmtId="0" fontId="68" fillId="0" borderId="109" xfId="4" applyNumberFormat="1" applyFont="1" applyBorder="1"/>
    <xf numFmtId="3" fontId="68" fillId="5" borderId="109" xfId="49" applyNumberFormat="1" applyFont="1" applyFill="1" applyBorder="1" applyAlignment="1"/>
    <xf numFmtId="3" fontId="67" fillId="0" borderId="109" xfId="49" applyNumberFormat="1" applyFont="1" applyBorder="1" applyAlignment="1">
      <alignment horizontal="right"/>
    </xf>
    <xf numFmtId="0" fontId="33" fillId="0" borderId="0" xfId="0" applyFont="1" applyBorder="1"/>
    <xf numFmtId="3" fontId="23" fillId="0" borderId="0" xfId="0" applyNumberFormat="1" applyFont="1" applyFill="1"/>
    <xf numFmtId="3" fontId="23" fillId="0" borderId="0" xfId="0" applyNumberFormat="1" applyFont="1"/>
    <xf numFmtId="0" fontId="16" fillId="0" borderId="72" xfId="0" applyFont="1" applyFill="1" applyBorder="1" applyAlignment="1">
      <alignment horizontal="center" wrapText="1"/>
    </xf>
    <xf numFmtId="0" fontId="16" fillId="0" borderId="114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24" fillId="0" borderId="147" xfId="13" applyFont="1" applyBorder="1" applyAlignment="1">
      <alignment horizontal="center" wrapText="1"/>
    </xf>
    <xf numFmtId="0" fontId="23" fillId="0" borderId="133" xfId="13" applyFont="1" applyBorder="1" applyAlignment="1">
      <alignment horizontal="center" wrapText="1"/>
    </xf>
    <xf numFmtId="0" fontId="24" fillId="0" borderId="229" xfId="9" applyFont="1" applyFill="1" applyBorder="1" applyAlignment="1">
      <alignment horizontal="center" wrapText="1"/>
    </xf>
    <xf numFmtId="0" fontId="24" fillId="0" borderId="230" xfId="9" applyFont="1" applyFill="1" applyBorder="1" applyAlignment="1">
      <alignment horizontal="center" wrapText="1"/>
    </xf>
    <xf numFmtId="0" fontId="24" fillId="0" borderId="231" xfId="13" applyFont="1" applyBorder="1" applyAlignment="1">
      <alignment horizontal="center" wrapText="1"/>
    </xf>
    <xf numFmtId="0" fontId="23" fillId="0" borderId="233" xfId="13" applyFont="1" applyBorder="1" applyAlignment="1"/>
    <xf numFmtId="0" fontId="45" fillId="0" borderId="152" xfId="0" applyFont="1" applyFill="1" applyBorder="1" applyAlignment="1">
      <alignment horizontal="center" vertical="center"/>
    </xf>
    <xf numFmtId="0" fontId="45" fillId="0" borderId="15" xfId="0" applyFont="1" applyFill="1" applyBorder="1" applyAlignment="1">
      <alignment horizontal="center" vertical="center"/>
    </xf>
    <xf numFmtId="0" fontId="45" fillId="0" borderId="28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0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45" fillId="0" borderId="209" xfId="0" applyFont="1" applyFill="1" applyBorder="1" applyAlignment="1">
      <alignment horizontal="center"/>
    </xf>
    <xf numFmtId="0" fontId="45" fillId="0" borderId="188" xfId="0" applyFont="1" applyFill="1" applyBorder="1" applyAlignment="1">
      <alignment horizontal="center"/>
    </xf>
    <xf numFmtId="0" fontId="45" fillId="0" borderId="236" xfId="0" applyFont="1" applyFill="1" applyBorder="1" applyAlignment="1">
      <alignment horizontal="center"/>
    </xf>
    <xf numFmtId="0" fontId="45" fillId="0" borderId="289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/>
    </xf>
    <xf numFmtId="0" fontId="16" fillId="0" borderId="46" xfId="0" applyFont="1" applyFill="1" applyBorder="1" applyAlignment="1">
      <alignment horizontal="center"/>
    </xf>
    <xf numFmtId="0" fontId="45" fillId="0" borderId="120" xfId="0" applyFont="1" applyFill="1" applyBorder="1" applyAlignment="1">
      <alignment horizontal="center"/>
    </xf>
    <xf numFmtId="0" fontId="45" fillId="0" borderId="63" xfId="0" applyFont="1" applyFill="1" applyBorder="1" applyAlignment="1">
      <alignment horizontal="center"/>
    </xf>
    <xf numFmtId="0" fontId="45" fillId="0" borderId="296" xfId="0" applyFont="1" applyFill="1" applyBorder="1" applyAlignment="1">
      <alignment horizontal="center"/>
    </xf>
    <xf numFmtId="0" fontId="45" fillId="0" borderId="210" xfId="0" applyFont="1" applyFill="1" applyBorder="1" applyAlignment="1">
      <alignment horizontal="center"/>
    </xf>
    <xf numFmtId="0" fontId="16" fillId="0" borderId="120" xfId="0" applyFont="1" applyFill="1" applyBorder="1" applyAlignment="1">
      <alignment horizontal="center"/>
    </xf>
    <xf numFmtId="0" fontId="16" fillId="0" borderId="63" xfId="0" applyFont="1" applyFill="1" applyBorder="1" applyAlignment="1">
      <alignment horizontal="center"/>
    </xf>
    <xf numFmtId="0" fontId="16" fillId="0" borderId="236" xfId="0" applyFont="1" applyFill="1" applyBorder="1" applyAlignment="1">
      <alignment horizontal="center"/>
    </xf>
    <xf numFmtId="0" fontId="16" fillId="0" borderId="237" xfId="0" applyFont="1" applyFill="1" applyBorder="1" applyAlignment="1">
      <alignment horizontal="center"/>
    </xf>
    <xf numFmtId="0" fontId="16" fillId="0" borderId="267" xfId="0" applyFont="1" applyFill="1" applyBorder="1" applyAlignment="1">
      <alignment horizontal="center"/>
    </xf>
    <xf numFmtId="0" fontId="30" fillId="0" borderId="65" xfId="3" applyFont="1" applyFill="1" applyBorder="1" applyAlignment="1" applyProtection="1">
      <alignment horizontal="center" wrapText="1"/>
    </xf>
    <xf numFmtId="0" fontId="30" fillId="0" borderId="45" xfId="3" applyFont="1" applyFill="1" applyBorder="1" applyAlignment="1" applyProtection="1">
      <alignment horizontal="center" wrapText="1"/>
    </xf>
    <xf numFmtId="0" fontId="30" fillId="0" borderId="47" xfId="3" applyFont="1" applyFill="1" applyBorder="1" applyAlignment="1" applyProtection="1">
      <alignment horizontal="center" wrapText="1"/>
    </xf>
    <xf numFmtId="0" fontId="24" fillId="0" borderId="216" xfId="3" applyFont="1" applyFill="1" applyBorder="1" applyAlignment="1" applyProtection="1">
      <alignment horizontal="center" wrapText="1"/>
    </xf>
    <xf numFmtId="0" fontId="13" fillId="0" borderId="94" xfId="9" applyFont="1" applyBorder="1" applyAlignment="1">
      <alignment horizontal="center" wrapText="1"/>
    </xf>
    <xf numFmtId="0" fontId="24" fillId="0" borderId="215" xfId="3" applyFont="1" applyFill="1" applyBorder="1" applyAlignment="1" applyProtection="1">
      <alignment horizontal="center" wrapText="1"/>
    </xf>
    <xf numFmtId="0" fontId="13" fillId="0" borderId="218" xfId="9" applyFont="1" applyBorder="1" applyAlignment="1">
      <alignment horizontal="center" wrapText="1"/>
    </xf>
    <xf numFmtId="0" fontId="24" fillId="0" borderId="34" xfId="3" applyFont="1" applyFill="1" applyBorder="1" applyAlignment="1" applyProtection="1">
      <alignment horizontal="center" wrapText="1"/>
    </xf>
    <xf numFmtId="0" fontId="13" fillId="0" borderId="51" xfId="9" applyFont="1" applyBorder="1" applyAlignment="1">
      <alignment horizontal="center" wrapText="1"/>
    </xf>
    <xf numFmtId="0" fontId="24" fillId="0" borderId="206" xfId="3" applyFont="1" applyFill="1" applyBorder="1" applyAlignment="1" applyProtection="1">
      <alignment horizontal="center" wrapText="1"/>
    </xf>
    <xf numFmtId="0" fontId="13" fillId="0" borderId="333" xfId="9" applyFont="1" applyBorder="1" applyAlignment="1">
      <alignment horizontal="center" wrapText="1"/>
    </xf>
    <xf numFmtId="0" fontId="16" fillId="0" borderId="235" xfId="3" applyFont="1" applyFill="1" applyBorder="1" applyAlignment="1" applyProtection="1">
      <alignment horizontal="center" wrapText="1"/>
    </xf>
    <xf numFmtId="0" fontId="16" fillId="0" borderId="361" xfId="3" applyFont="1" applyFill="1" applyBorder="1" applyAlignment="1" applyProtection="1">
      <alignment horizontal="center" wrapText="1"/>
    </xf>
    <xf numFmtId="0" fontId="16" fillId="0" borderId="190" xfId="3" applyFont="1" applyFill="1" applyBorder="1" applyAlignment="1" applyProtection="1">
      <alignment horizontal="center" wrapText="1"/>
    </xf>
    <xf numFmtId="0" fontId="16" fillId="0" borderId="30" xfId="3" applyFont="1" applyFill="1" applyBorder="1" applyAlignment="1" applyProtection="1">
      <alignment horizontal="center" wrapText="1"/>
    </xf>
    <xf numFmtId="0" fontId="16" fillId="0" borderId="59" xfId="3" applyFont="1" applyFill="1" applyBorder="1" applyAlignment="1" applyProtection="1">
      <alignment horizontal="center" wrapText="1"/>
    </xf>
    <xf numFmtId="0" fontId="16" fillId="0" borderId="360" xfId="3" applyFont="1" applyFill="1" applyBorder="1" applyAlignment="1" applyProtection="1">
      <alignment horizontal="center" wrapText="1"/>
    </xf>
    <xf numFmtId="0" fontId="16" fillId="0" borderId="362" xfId="3" applyFont="1" applyFill="1" applyBorder="1" applyAlignment="1" applyProtection="1">
      <alignment horizontal="center" wrapText="1"/>
    </xf>
    <xf numFmtId="0" fontId="24" fillId="0" borderId="120" xfId="9" applyFont="1" applyFill="1" applyBorder="1" applyAlignment="1">
      <alignment horizontal="center"/>
    </xf>
    <xf numFmtId="0" fontId="13" fillId="0" borderId="63" xfId="9" applyFont="1" applyBorder="1" applyAlignment="1">
      <alignment horizontal="center"/>
    </xf>
    <xf numFmtId="0" fontId="24" fillId="0" borderId="8" xfId="3" applyFont="1" applyFill="1" applyBorder="1" applyAlignment="1" applyProtection="1">
      <alignment horizontal="center" vertical="center" wrapText="1"/>
    </xf>
    <xf numFmtId="0" fontId="16" fillId="0" borderId="188" xfId="0" applyFont="1" applyFill="1" applyBorder="1" applyAlignment="1">
      <alignment horizontal="center"/>
    </xf>
    <xf numFmtId="0" fontId="24" fillId="0" borderId="236" xfId="0" applyFont="1" applyFill="1" applyBorder="1" applyAlignment="1">
      <alignment horizontal="center" wrapText="1"/>
    </xf>
    <xf numFmtId="0" fontId="24" fillId="0" borderId="237" xfId="0" applyFont="1" applyFill="1" applyBorder="1" applyAlignment="1">
      <alignment horizontal="center" wrapText="1"/>
    </xf>
    <xf numFmtId="0" fontId="24" fillId="0" borderId="238" xfId="0" applyFont="1" applyFill="1" applyBorder="1" applyAlignment="1">
      <alignment horizontal="center" wrapText="1"/>
    </xf>
    <xf numFmtId="0" fontId="16" fillId="0" borderId="123" xfId="3" applyFont="1" applyFill="1" applyBorder="1" applyAlignment="1" applyProtection="1">
      <alignment horizontal="center" vertical="top" wrapText="1"/>
    </xf>
    <xf numFmtId="0" fontId="46" fillId="0" borderId="15" xfId="9" applyFont="1" applyFill="1" applyBorder="1" applyAlignment="1">
      <alignment horizontal="center" wrapText="1"/>
    </xf>
    <xf numFmtId="0" fontId="46" fillId="0" borderId="120" xfId="9" applyFont="1" applyFill="1" applyBorder="1" applyAlignment="1">
      <alignment horizontal="center" wrapText="1"/>
    </xf>
    <xf numFmtId="0" fontId="46" fillId="0" borderId="152" xfId="9" applyFont="1" applyFill="1" applyBorder="1" applyAlignment="1">
      <alignment horizontal="center" wrapText="1"/>
    </xf>
    <xf numFmtId="0" fontId="45" fillId="0" borderId="123" xfId="0" applyFont="1" applyBorder="1" applyAlignment="1">
      <alignment horizontal="left" vertical="top" wrapText="1"/>
    </xf>
    <xf numFmtId="0" fontId="16" fillId="0" borderId="120" xfId="0" applyFont="1" applyFill="1" applyBorder="1" applyAlignment="1">
      <alignment horizontal="center" wrapText="1"/>
    </xf>
    <xf numFmtId="0" fontId="16" fillId="0" borderId="63" xfId="0" applyFont="1" applyFill="1" applyBorder="1" applyAlignment="1">
      <alignment horizontal="center" wrapText="1"/>
    </xf>
    <xf numFmtId="0" fontId="16" fillId="0" borderId="47" xfId="0" applyFont="1" applyFill="1" applyBorder="1" applyAlignment="1">
      <alignment horizontal="center" wrapText="1"/>
    </xf>
    <xf numFmtId="0" fontId="16" fillId="0" borderId="4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0" fillId="0" borderId="0" xfId="0"/>
    <xf numFmtId="0" fontId="16" fillId="0" borderId="3" xfId="0" applyFont="1" applyFill="1" applyBorder="1" applyAlignment="1">
      <alignment horizontal="center"/>
    </xf>
    <xf numFmtId="0" fontId="16" fillId="0" borderId="307" xfId="0" applyFont="1" applyFill="1" applyBorder="1" applyAlignment="1">
      <alignment horizontal="center"/>
    </xf>
    <xf numFmtId="0" fontId="16" fillId="0" borderId="299" xfId="0" applyFont="1" applyFill="1" applyBorder="1" applyAlignment="1">
      <alignment horizontal="center"/>
    </xf>
    <xf numFmtId="0" fontId="16" fillId="0" borderId="308" xfId="0" applyFont="1" applyFill="1" applyBorder="1" applyAlignment="1">
      <alignment horizontal="center"/>
    </xf>
    <xf numFmtId="0" fontId="46" fillId="0" borderId="208" xfId="0" applyFont="1" applyFill="1" applyBorder="1" applyAlignment="1">
      <alignment horizontal="center" wrapText="1"/>
    </xf>
    <xf numFmtId="0" fontId="42" fillId="0" borderId="159" xfId="0" applyFont="1" applyBorder="1" applyAlignment="1">
      <alignment horizontal="center" wrapText="1"/>
    </xf>
    <xf numFmtId="0" fontId="42" fillId="0" borderId="138" xfId="0" applyFont="1" applyBorder="1" applyAlignment="1">
      <alignment horizontal="center" wrapText="1"/>
    </xf>
    <xf numFmtId="0" fontId="44" fillId="0" borderId="159" xfId="0" applyFont="1" applyBorder="1" applyAlignment="1">
      <alignment horizontal="center" wrapText="1"/>
    </xf>
    <xf numFmtId="0" fontId="44" fillId="0" borderId="226" xfId="0" applyFont="1" applyBorder="1" applyAlignment="1">
      <alignment horizontal="center" wrapText="1"/>
    </xf>
    <xf numFmtId="0" fontId="45" fillId="0" borderId="250" xfId="0" applyFont="1" applyFill="1" applyBorder="1" applyAlignment="1">
      <alignment horizontal="center"/>
    </xf>
    <xf numFmtId="0" fontId="45" fillId="0" borderId="251" xfId="0" applyFont="1" applyFill="1" applyBorder="1" applyAlignment="1">
      <alignment horizontal="center"/>
    </xf>
  </cellXfs>
  <cellStyles count="1152">
    <cellStyle name="Comma" xfId="25"/>
    <cellStyle name="Comma [0]" xfId="26"/>
    <cellStyle name="Currency" xfId="23"/>
    <cellStyle name="Currency [0]" xfId="24"/>
    <cellStyle name="Hyperkobling 2" xfId="73"/>
    <cellStyle name="Komma" xfId="1" builtinId="3" customBuiltin="1"/>
    <cellStyle name="Komma 2" xfId="28"/>
    <cellStyle name="Komma 2 2" xfId="49"/>
    <cellStyle name="Komma 3" xfId="41"/>
    <cellStyle name="Komma 3 2" xfId="54"/>
    <cellStyle name="Komma 4" xfId="458"/>
    <cellStyle name="Komma 5" xfId="460"/>
    <cellStyle name="Normal" xfId="0" builtinId="0" customBuiltin="1"/>
    <cellStyle name="Normal 10" xfId="80"/>
    <cellStyle name="Normal 10 2" xfId="94"/>
    <cellStyle name="Normal 10 2 2" xfId="233"/>
    <cellStyle name="Normal 10 3" xfId="241"/>
    <cellStyle name="Normal 10 3 2" xfId="274"/>
    <cellStyle name="Normal 10 3 2 2" xfId="652"/>
    <cellStyle name="Normal 10 4" xfId="210"/>
    <cellStyle name="Normal 10 4 2" xfId="618"/>
    <cellStyle name="Normal 10 4 2 2" xfId="1118"/>
    <cellStyle name="Normal 10 4 3" xfId="430"/>
    <cellStyle name="Normal 10 4 4" xfId="935"/>
    <cellStyle name="Normal 11" xfId="45"/>
    <cellStyle name="Normal 11 2" xfId="118"/>
    <cellStyle name="Normal 11 2 2" xfId="528"/>
    <cellStyle name="Normal 11 2 2 2" xfId="1028"/>
    <cellStyle name="Normal 11 2 3" xfId="718"/>
    <cellStyle name="Normal 11 2 4" xfId="340"/>
    <cellStyle name="Normal 11 2 5" xfId="845"/>
    <cellStyle name="Normal 11 3" xfId="204"/>
    <cellStyle name="Normal 11 4" xfId="483"/>
    <cellStyle name="Normal 11 4 2" xfId="984"/>
    <cellStyle name="Normal 11 5" xfId="674"/>
    <cellStyle name="Normal 11 6" xfId="296"/>
    <cellStyle name="Normal 11 7" xfId="801"/>
    <cellStyle name="Normal 12" xfId="116"/>
    <cellStyle name="Normal 12 2" xfId="526"/>
    <cellStyle name="Normal 12 2 2" xfId="1026"/>
    <cellStyle name="Normal 12 3" xfId="716"/>
    <cellStyle name="Normal 12 4" xfId="338"/>
    <cellStyle name="Normal 12 5" xfId="843"/>
    <cellStyle name="Normal 13" xfId="180"/>
    <cellStyle name="Normal 13 2" xfId="590"/>
    <cellStyle name="Normal 13 2 2" xfId="1090"/>
    <cellStyle name="Normal 13 3" xfId="402"/>
    <cellStyle name="Normal 13 4" xfId="907"/>
    <cellStyle name="Normal 14" xfId="459"/>
    <cellStyle name="Normal 2" xfId="3"/>
    <cellStyle name="Normal 2 2" xfId="10"/>
    <cellStyle name="Normal 2 2 10" xfId="195"/>
    <cellStyle name="Normal 2 2 10 2" xfId="605"/>
    <cellStyle name="Normal 2 2 10 2 2" xfId="1105"/>
    <cellStyle name="Normal 2 2 10 3" xfId="417"/>
    <cellStyle name="Normal 2 2 10 4" xfId="922"/>
    <cellStyle name="Normal 2 2 11" xfId="462"/>
    <cellStyle name="Normal 2 2 11 2" xfId="963"/>
    <cellStyle name="Normal 2 2 12" xfId="653"/>
    <cellStyle name="Normal 2 2 13" xfId="275"/>
    <cellStyle name="Normal 2 2 14" xfId="780"/>
    <cellStyle name="Normal 2 2 2" xfId="12"/>
    <cellStyle name="Normal 2 2 2 10" xfId="654"/>
    <cellStyle name="Normal 2 2 2 11" xfId="276"/>
    <cellStyle name="Normal 2 2 2 12" xfId="781"/>
    <cellStyle name="Normal 2 2 2 2" xfId="15"/>
    <cellStyle name="Normal 2 2 2 3" xfId="17"/>
    <cellStyle name="Normal 2 2 2 3 2" xfId="31"/>
    <cellStyle name="Normal 2 2 2 3 2 2" xfId="104"/>
    <cellStyle name="Normal 2 2 2 3 2 2 2" xfId="123"/>
    <cellStyle name="Normal 2 2 2 3 2 2 2 2" xfId="533"/>
    <cellStyle name="Normal 2 2 2 3 2 2 2 2 2" xfId="1033"/>
    <cellStyle name="Normal 2 2 2 3 2 2 2 3" xfId="723"/>
    <cellStyle name="Normal 2 2 2 3 2 2 2 4" xfId="345"/>
    <cellStyle name="Normal 2 2 2 3 2 2 2 5" xfId="850"/>
    <cellStyle name="Normal 2 2 2 3 2 2 3" xfId="515"/>
    <cellStyle name="Normal 2 2 2 3 2 2 3 2" xfId="1015"/>
    <cellStyle name="Normal 2 2 2 3 2 2 4" xfId="705"/>
    <cellStyle name="Normal 2 2 2 3 2 2 5" xfId="327"/>
    <cellStyle name="Normal 2 2 2 3 2 2 6" xfId="832"/>
    <cellStyle name="Normal 2 2 2 3 2 3" xfId="122"/>
    <cellStyle name="Normal 2 2 2 3 2 3 2" xfId="532"/>
    <cellStyle name="Normal 2 2 2 3 2 3 2 2" xfId="1032"/>
    <cellStyle name="Normal 2 2 2 3 2 3 3" xfId="722"/>
    <cellStyle name="Normal 2 2 2 3 2 3 4" xfId="344"/>
    <cellStyle name="Normal 2 2 2 3 2 3 5" xfId="849"/>
    <cellStyle name="Normal 2 2 2 3 2 4" xfId="472"/>
    <cellStyle name="Normal 2 2 2 3 2 4 2" xfId="973"/>
    <cellStyle name="Normal 2 2 2 3 2 5" xfId="663"/>
    <cellStyle name="Normal 2 2 2 3 2 6" xfId="285"/>
    <cellStyle name="Normal 2 2 2 3 2 7" xfId="790"/>
    <cellStyle name="Normal 2 2 2 3 3" xfId="37"/>
    <cellStyle name="Normal 2 2 2 3 3 2" xfId="110"/>
    <cellStyle name="Normal 2 2 2 3 3 2 2" xfId="125"/>
    <cellStyle name="Normal 2 2 2 3 3 2 2 2" xfId="535"/>
    <cellStyle name="Normal 2 2 2 3 3 2 2 2 2" xfId="1035"/>
    <cellStyle name="Normal 2 2 2 3 3 2 2 3" xfId="725"/>
    <cellStyle name="Normal 2 2 2 3 3 2 2 4" xfId="347"/>
    <cellStyle name="Normal 2 2 2 3 3 2 2 5" xfId="852"/>
    <cellStyle name="Normal 2 2 2 3 3 2 3" xfId="521"/>
    <cellStyle name="Normal 2 2 2 3 3 2 3 2" xfId="1021"/>
    <cellStyle name="Normal 2 2 2 3 3 2 4" xfId="711"/>
    <cellStyle name="Normal 2 2 2 3 3 2 5" xfId="333"/>
    <cellStyle name="Normal 2 2 2 3 3 2 6" xfId="838"/>
    <cellStyle name="Normal 2 2 2 3 3 3" xfId="124"/>
    <cellStyle name="Normal 2 2 2 3 3 3 2" xfId="534"/>
    <cellStyle name="Normal 2 2 2 3 3 3 2 2" xfId="1034"/>
    <cellStyle name="Normal 2 2 2 3 3 3 3" xfId="724"/>
    <cellStyle name="Normal 2 2 2 3 3 3 4" xfId="346"/>
    <cellStyle name="Normal 2 2 2 3 3 3 5" xfId="851"/>
    <cellStyle name="Normal 2 2 2 3 3 4" xfId="478"/>
    <cellStyle name="Normal 2 2 2 3 3 4 2" xfId="979"/>
    <cellStyle name="Normal 2 2 2 3 3 5" xfId="669"/>
    <cellStyle name="Normal 2 2 2 3 3 6" xfId="291"/>
    <cellStyle name="Normal 2 2 2 3 3 7" xfId="796"/>
    <cellStyle name="Normal 2 2 2 3 4" xfId="96"/>
    <cellStyle name="Normal 2 2 2 3 4 2" xfId="126"/>
    <cellStyle name="Normal 2 2 2 3 4 2 2" xfId="536"/>
    <cellStyle name="Normal 2 2 2 3 4 2 2 2" xfId="1036"/>
    <cellStyle name="Normal 2 2 2 3 4 2 3" xfId="726"/>
    <cellStyle name="Normal 2 2 2 3 4 2 4" xfId="348"/>
    <cellStyle name="Normal 2 2 2 3 4 2 5" xfId="853"/>
    <cellStyle name="Normal 2 2 2 3 4 3" xfId="507"/>
    <cellStyle name="Normal 2 2 2 3 4 3 2" xfId="1007"/>
    <cellStyle name="Normal 2 2 2 3 4 4" xfId="697"/>
    <cellStyle name="Normal 2 2 2 3 4 5" xfId="319"/>
    <cellStyle name="Normal 2 2 2 3 4 6" xfId="824"/>
    <cellStyle name="Normal 2 2 2 3 5" xfId="121"/>
    <cellStyle name="Normal 2 2 2 3 5 2" xfId="531"/>
    <cellStyle name="Normal 2 2 2 3 5 2 2" xfId="1031"/>
    <cellStyle name="Normal 2 2 2 3 5 3" xfId="721"/>
    <cellStyle name="Normal 2 2 2 3 5 4" xfId="343"/>
    <cellStyle name="Normal 2 2 2 3 5 5" xfId="848"/>
    <cellStyle name="Normal 2 2 2 3 6" xfId="466"/>
    <cellStyle name="Normal 2 2 2 3 6 2" xfId="967"/>
    <cellStyle name="Normal 2 2 2 3 7" xfId="657"/>
    <cellStyle name="Normal 2 2 2 3 8" xfId="279"/>
    <cellStyle name="Normal 2 2 2 3 9" xfId="784"/>
    <cellStyle name="Normal 2 2 2 4" xfId="20"/>
    <cellStyle name="Normal 2 2 2 4 2" xfId="101"/>
    <cellStyle name="Normal 2 2 2 4 2 2" xfId="128"/>
    <cellStyle name="Normal 2 2 2 4 2 2 2" xfId="538"/>
    <cellStyle name="Normal 2 2 2 4 2 2 2 2" xfId="1038"/>
    <cellStyle name="Normal 2 2 2 4 2 2 3" xfId="728"/>
    <cellStyle name="Normal 2 2 2 4 2 2 4" xfId="350"/>
    <cellStyle name="Normal 2 2 2 4 2 2 5" xfId="855"/>
    <cellStyle name="Normal 2 2 2 4 2 3" xfId="512"/>
    <cellStyle name="Normal 2 2 2 4 2 3 2" xfId="1012"/>
    <cellStyle name="Normal 2 2 2 4 2 4" xfId="702"/>
    <cellStyle name="Normal 2 2 2 4 2 5" xfId="324"/>
    <cellStyle name="Normal 2 2 2 4 2 6" xfId="829"/>
    <cellStyle name="Normal 2 2 2 4 3" xfId="127"/>
    <cellStyle name="Normal 2 2 2 4 3 2" xfId="537"/>
    <cellStyle name="Normal 2 2 2 4 3 2 2" xfId="1037"/>
    <cellStyle name="Normal 2 2 2 4 3 3" xfId="727"/>
    <cellStyle name="Normal 2 2 2 4 3 4" xfId="349"/>
    <cellStyle name="Normal 2 2 2 4 3 5" xfId="854"/>
    <cellStyle name="Normal 2 2 2 4 4" xfId="469"/>
    <cellStyle name="Normal 2 2 2 4 4 2" xfId="970"/>
    <cellStyle name="Normal 2 2 2 4 5" xfId="660"/>
    <cellStyle name="Normal 2 2 2 4 6" xfId="282"/>
    <cellStyle name="Normal 2 2 2 4 7" xfId="787"/>
    <cellStyle name="Normal 2 2 2 5" xfId="34"/>
    <cellStyle name="Normal 2 2 2 5 2" xfId="107"/>
    <cellStyle name="Normal 2 2 2 5 2 2" xfId="130"/>
    <cellStyle name="Normal 2 2 2 5 2 2 2" xfId="540"/>
    <cellStyle name="Normal 2 2 2 5 2 2 2 2" xfId="1040"/>
    <cellStyle name="Normal 2 2 2 5 2 2 3" xfId="730"/>
    <cellStyle name="Normal 2 2 2 5 2 2 4" xfId="352"/>
    <cellStyle name="Normal 2 2 2 5 2 2 5" xfId="857"/>
    <cellStyle name="Normal 2 2 2 5 2 3" xfId="518"/>
    <cellStyle name="Normal 2 2 2 5 2 3 2" xfId="1018"/>
    <cellStyle name="Normal 2 2 2 5 2 4" xfId="708"/>
    <cellStyle name="Normal 2 2 2 5 2 5" xfId="330"/>
    <cellStyle name="Normal 2 2 2 5 2 6" xfId="835"/>
    <cellStyle name="Normal 2 2 2 5 3" xfId="129"/>
    <cellStyle name="Normal 2 2 2 5 3 2" xfId="539"/>
    <cellStyle name="Normal 2 2 2 5 3 2 2" xfId="1039"/>
    <cellStyle name="Normal 2 2 2 5 3 3" xfId="729"/>
    <cellStyle name="Normal 2 2 2 5 3 4" xfId="351"/>
    <cellStyle name="Normal 2 2 2 5 3 5" xfId="856"/>
    <cellStyle name="Normal 2 2 2 5 4" xfId="475"/>
    <cellStyle name="Normal 2 2 2 5 4 2" xfId="976"/>
    <cellStyle name="Normal 2 2 2 5 5" xfId="666"/>
    <cellStyle name="Normal 2 2 2 5 6" xfId="288"/>
    <cellStyle name="Normal 2 2 2 5 7" xfId="793"/>
    <cellStyle name="Normal 2 2 2 6" xfId="43"/>
    <cellStyle name="Normal 2 2 2 6 2" xfId="114"/>
    <cellStyle name="Normal 2 2 2 6 2 2" xfId="132"/>
    <cellStyle name="Normal 2 2 2 6 2 2 2" xfId="542"/>
    <cellStyle name="Normal 2 2 2 6 2 2 2 2" xfId="1042"/>
    <cellStyle name="Normal 2 2 2 6 2 2 3" xfId="732"/>
    <cellStyle name="Normal 2 2 2 6 2 2 4" xfId="354"/>
    <cellStyle name="Normal 2 2 2 6 2 2 5" xfId="859"/>
    <cellStyle name="Normal 2 2 2 6 2 3" xfId="524"/>
    <cellStyle name="Normal 2 2 2 6 2 3 2" xfId="1024"/>
    <cellStyle name="Normal 2 2 2 6 2 4" xfId="714"/>
    <cellStyle name="Normal 2 2 2 6 2 5" xfId="336"/>
    <cellStyle name="Normal 2 2 2 6 2 6" xfId="841"/>
    <cellStyle name="Normal 2 2 2 6 3" xfId="131"/>
    <cellStyle name="Normal 2 2 2 6 3 2" xfId="541"/>
    <cellStyle name="Normal 2 2 2 6 3 2 2" xfId="1041"/>
    <cellStyle name="Normal 2 2 2 6 3 3" xfId="731"/>
    <cellStyle name="Normal 2 2 2 6 3 4" xfId="353"/>
    <cellStyle name="Normal 2 2 2 6 3 5" xfId="858"/>
    <cellStyle name="Normal 2 2 2 6 4" xfId="481"/>
    <cellStyle name="Normal 2 2 2 6 4 2" xfId="982"/>
    <cellStyle name="Normal 2 2 2 6 5" xfId="672"/>
    <cellStyle name="Normal 2 2 2 6 6" xfId="294"/>
    <cellStyle name="Normal 2 2 2 6 7" xfId="799"/>
    <cellStyle name="Normal 2 2 2 7" xfId="98"/>
    <cellStyle name="Normal 2 2 2 7 2" xfId="133"/>
    <cellStyle name="Normal 2 2 2 7 2 2" xfId="543"/>
    <cellStyle name="Normal 2 2 2 7 2 2 2" xfId="1043"/>
    <cellStyle name="Normal 2 2 2 7 2 3" xfId="733"/>
    <cellStyle name="Normal 2 2 2 7 2 4" xfId="355"/>
    <cellStyle name="Normal 2 2 2 7 2 5" xfId="860"/>
    <cellStyle name="Normal 2 2 2 7 3" xfId="509"/>
    <cellStyle name="Normal 2 2 2 7 3 2" xfId="1009"/>
    <cellStyle name="Normal 2 2 2 7 4" xfId="699"/>
    <cellStyle name="Normal 2 2 2 7 5" xfId="321"/>
    <cellStyle name="Normal 2 2 2 7 6" xfId="826"/>
    <cellStyle name="Normal 2 2 2 8" xfId="120"/>
    <cellStyle name="Normal 2 2 2 8 2" xfId="530"/>
    <cellStyle name="Normal 2 2 2 8 2 2" xfId="1030"/>
    <cellStyle name="Normal 2 2 2 8 3" xfId="720"/>
    <cellStyle name="Normal 2 2 2 8 4" xfId="342"/>
    <cellStyle name="Normal 2 2 2 8 5" xfId="847"/>
    <cellStyle name="Normal 2 2 2 9" xfId="463"/>
    <cellStyle name="Normal 2 2 2 9 2" xfId="964"/>
    <cellStyle name="Normal 2 2 3" xfId="14"/>
    <cellStyle name="Normal 2 2 3 10" xfId="277"/>
    <cellStyle name="Normal 2 2 3 11" xfId="782"/>
    <cellStyle name="Normal 2 2 3 2" xfId="18"/>
    <cellStyle name="Normal 2 2 3 2 2" xfId="32"/>
    <cellStyle name="Normal 2 2 3 2 2 2" xfId="105"/>
    <cellStyle name="Normal 2 2 3 2 2 2 2" xfId="137"/>
    <cellStyle name="Normal 2 2 3 2 2 2 2 2" xfId="547"/>
    <cellStyle name="Normal 2 2 3 2 2 2 2 2 2" xfId="1047"/>
    <cellStyle name="Normal 2 2 3 2 2 2 2 3" xfId="737"/>
    <cellStyle name="Normal 2 2 3 2 2 2 2 4" xfId="359"/>
    <cellStyle name="Normal 2 2 3 2 2 2 2 5" xfId="864"/>
    <cellStyle name="Normal 2 2 3 2 2 2 3" xfId="516"/>
    <cellStyle name="Normal 2 2 3 2 2 2 3 2" xfId="1016"/>
    <cellStyle name="Normal 2 2 3 2 2 2 4" xfId="706"/>
    <cellStyle name="Normal 2 2 3 2 2 2 5" xfId="328"/>
    <cellStyle name="Normal 2 2 3 2 2 2 6" xfId="833"/>
    <cellStyle name="Normal 2 2 3 2 2 3" xfId="136"/>
    <cellStyle name="Normal 2 2 3 2 2 3 2" xfId="546"/>
    <cellStyle name="Normal 2 2 3 2 2 3 2 2" xfId="1046"/>
    <cellStyle name="Normal 2 2 3 2 2 3 3" xfId="736"/>
    <cellStyle name="Normal 2 2 3 2 2 3 4" xfId="358"/>
    <cellStyle name="Normal 2 2 3 2 2 3 5" xfId="863"/>
    <cellStyle name="Normal 2 2 3 2 2 4" xfId="473"/>
    <cellStyle name="Normal 2 2 3 2 2 4 2" xfId="974"/>
    <cellStyle name="Normal 2 2 3 2 2 5" xfId="664"/>
    <cellStyle name="Normal 2 2 3 2 2 6" xfId="286"/>
    <cellStyle name="Normal 2 2 3 2 2 7" xfId="791"/>
    <cellStyle name="Normal 2 2 3 2 3" xfId="38"/>
    <cellStyle name="Normal 2 2 3 2 3 2" xfId="111"/>
    <cellStyle name="Normal 2 2 3 2 3 2 2" xfId="139"/>
    <cellStyle name="Normal 2 2 3 2 3 2 2 2" xfId="549"/>
    <cellStyle name="Normal 2 2 3 2 3 2 2 2 2" xfId="1049"/>
    <cellStyle name="Normal 2 2 3 2 3 2 2 3" xfId="739"/>
    <cellStyle name="Normal 2 2 3 2 3 2 2 4" xfId="361"/>
    <cellStyle name="Normal 2 2 3 2 3 2 2 5" xfId="866"/>
    <cellStyle name="Normal 2 2 3 2 3 2 3" xfId="522"/>
    <cellStyle name="Normal 2 2 3 2 3 2 3 2" xfId="1022"/>
    <cellStyle name="Normal 2 2 3 2 3 2 4" xfId="712"/>
    <cellStyle name="Normal 2 2 3 2 3 2 5" xfId="334"/>
    <cellStyle name="Normal 2 2 3 2 3 2 6" xfId="839"/>
    <cellStyle name="Normal 2 2 3 2 3 3" xfId="138"/>
    <cellStyle name="Normal 2 2 3 2 3 3 2" xfId="548"/>
    <cellStyle name="Normal 2 2 3 2 3 3 2 2" xfId="1048"/>
    <cellStyle name="Normal 2 2 3 2 3 3 3" xfId="738"/>
    <cellStyle name="Normal 2 2 3 2 3 3 4" xfId="360"/>
    <cellStyle name="Normal 2 2 3 2 3 3 5" xfId="865"/>
    <cellStyle name="Normal 2 2 3 2 3 4" xfId="479"/>
    <cellStyle name="Normal 2 2 3 2 3 4 2" xfId="980"/>
    <cellStyle name="Normal 2 2 3 2 3 5" xfId="670"/>
    <cellStyle name="Normal 2 2 3 2 3 6" xfId="292"/>
    <cellStyle name="Normal 2 2 3 2 3 7" xfId="797"/>
    <cellStyle name="Normal 2 2 3 2 4" xfId="97"/>
    <cellStyle name="Normal 2 2 3 2 4 2" xfId="140"/>
    <cellStyle name="Normal 2 2 3 2 4 2 2" xfId="550"/>
    <cellStyle name="Normal 2 2 3 2 4 2 2 2" xfId="1050"/>
    <cellStyle name="Normal 2 2 3 2 4 2 3" xfId="740"/>
    <cellStyle name="Normal 2 2 3 2 4 2 4" xfId="362"/>
    <cellStyle name="Normal 2 2 3 2 4 2 5" xfId="867"/>
    <cellStyle name="Normal 2 2 3 2 4 3" xfId="508"/>
    <cellStyle name="Normal 2 2 3 2 4 3 2" xfId="1008"/>
    <cellStyle name="Normal 2 2 3 2 4 4" xfId="698"/>
    <cellStyle name="Normal 2 2 3 2 4 5" xfId="320"/>
    <cellStyle name="Normal 2 2 3 2 4 6" xfId="825"/>
    <cellStyle name="Normal 2 2 3 2 5" xfId="135"/>
    <cellStyle name="Normal 2 2 3 2 5 2" xfId="545"/>
    <cellStyle name="Normal 2 2 3 2 5 2 2" xfId="1045"/>
    <cellStyle name="Normal 2 2 3 2 5 3" xfId="735"/>
    <cellStyle name="Normal 2 2 3 2 5 4" xfId="357"/>
    <cellStyle name="Normal 2 2 3 2 5 5" xfId="862"/>
    <cellStyle name="Normal 2 2 3 2 6" xfId="467"/>
    <cellStyle name="Normal 2 2 3 2 6 2" xfId="968"/>
    <cellStyle name="Normal 2 2 3 2 7" xfId="658"/>
    <cellStyle name="Normal 2 2 3 2 8" xfId="280"/>
    <cellStyle name="Normal 2 2 3 2 9" xfId="785"/>
    <cellStyle name="Normal 2 2 3 3" xfId="21"/>
    <cellStyle name="Normal 2 2 3 3 2" xfId="102"/>
    <cellStyle name="Normal 2 2 3 3 2 2" xfId="141"/>
    <cellStyle name="Normal 2 2 3 3 2 2 2" xfId="551"/>
    <cellStyle name="Normal 2 2 3 3 2 2 2 2" xfId="1051"/>
    <cellStyle name="Normal 2 2 3 3 2 2 3" xfId="741"/>
    <cellStyle name="Normal 2 2 3 3 2 2 4" xfId="363"/>
    <cellStyle name="Normal 2 2 3 3 2 2 5" xfId="868"/>
    <cellStyle name="Normal 2 2 3 3 2 3" xfId="513"/>
    <cellStyle name="Normal 2 2 3 3 2 3 2" xfId="1013"/>
    <cellStyle name="Normal 2 2 3 3 2 4" xfId="703"/>
    <cellStyle name="Normal 2 2 3 3 2 5" xfId="325"/>
    <cellStyle name="Normal 2 2 3 3 2 6" xfId="830"/>
    <cellStyle name="Normal 2 2 3 3 3" xfId="117"/>
    <cellStyle name="Normal 2 2 3 3 3 2" xfId="527"/>
    <cellStyle name="Normal 2 2 3 3 3 2 2" xfId="1027"/>
    <cellStyle name="Normal 2 2 3 3 3 3" xfId="717"/>
    <cellStyle name="Normal 2 2 3 3 3 4" xfId="339"/>
    <cellStyle name="Normal 2 2 3 3 3 5" xfId="844"/>
    <cellStyle name="Normal 2 2 3 3 4" xfId="470"/>
    <cellStyle name="Normal 2 2 3 3 4 2" xfId="971"/>
    <cellStyle name="Normal 2 2 3 3 5" xfId="661"/>
    <cellStyle name="Normal 2 2 3 3 6" xfId="283"/>
    <cellStyle name="Normal 2 2 3 3 7" xfId="788"/>
    <cellStyle name="Normal 2 2 3 4" xfId="35"/>
    <cellStyle name="Normal 2 2 3 4 2" xfId="108"/>
    <cellStyle name="Normal 2 2 3 4 2 2" xfId="143"/>
    <cellStyle name="Normal 2 2 3 4 2 2 2" xfId="553"/>
    <cellStyle name="Normal 2 2 3 4 2 2 2 2" xfId="1053"/>
    <cellStyle name="Normal 2 2 3 4 2 2 3" xfId="743"/>
    <cellStyle name="Normal 2 2 3 4 2 2 4" xfId="365"/>
    <cellStyle name="Normal 2 2 3 4 2 2 5" xfId="870"/>
    <cellStyle name="Normal 2 2 3 4 2 3" xfId="519"/>
    <cellStyle name="Normal 2 2 3 4 2 3 2" xfId="1019"/>
    <cellStyle name="Normal 2 2 3 4 2 4" xfId="709"/>
    <cellStyle name="Normal 2 2 3 4 2 5" xfId="331"/>
    <cellStyle name="Normal 2 2 3 4 2 6" xfId="836"/>
    <cellStyle name="Normal 2 2 3 4 3" xfId="142"/>
    <cellStyle name="Normal 2 2 3 4 3 2" xfId="552"/>
    <cellStyle name="Normal 2 2 3 4 3 2 2" xfId="1052"/>
    <cellStyle name="Normal 2 2 3 4 3 3" xfId="742"/>
    <cellStyle name="Normal 2 2 3 4 3 4" xfId="364"/>
    <cellStyle name="Normal 2 2 3 4 3 5" xfId="869"/>
    <cellStyle name="Normal 2 2 3 4 4" xfId="476"/>
    <cellStyle name="Normal 2 2 3 4 4 2" xfId="977"/>
    <cellStyle name="Normal 2 2 3 4 5" xfId="667"/>
    <cellStyle name="Normal 2 2 3 4 6" xfId="289"/>
    <cellStyle name="Normal 2 2 3 4 7" xfId="794"/>
    <cellStyle name="Normal 2 2 3 5" xfId="44"/>
    <cellStyle name="Normal 2 2 3 5 2" xfId="115"/>
    <cellStyle name="Normal 2 2 3 5 2 2" xfId="145"/>
    <cellStyle name="Normal 2 2 3 5 2 2 2" xfId="555"/>
    <cellStyle name="Normal 2 2 3 5 2 2 2 2" xfId="1055"/>
    <cellStyle name="Normal 2 2 3 5 2 2 3" xfId="745"/>
    <cellStyle name="Normal 2 2 3 5 2 2 4" xfId="367"/>
    <cellStyle name="Normal 2 2 3 5 2 2 5" xfId="872"/>
    <cellStyle name="Normal 2 2 3 5 2 3" xfId="525"/>
    <cellStyle name="Normal 2 2 3 5 2 3 2" xfId="1025"/>
    <cellStyle name="Normal 2 2 3 5 2 4" xfId="715"/>
    <cellStyle name="Normal 2 2 3 5 2 5" xfId="337"/>
    <cellStyle name="Normal 2 2 3 5 2 6" xfId="842"/>
    <cellStyle name="Normal 2 2 3 5 3" xfId="144"/>
    <cellStyle name="Normal 2 2 3 5 3 2" xfId="554"/>
    <cellStyle name="Normal 2 2 3 5 3 2 2" xfId="1054"/>
    <cellStyle name="Normal 2 2 3 5 3 3" xfId="744"/>
    <cellStyle name="Normal 2 2 3 5 3 4" xfId="366"/>
    <cellStyle name="Normal 2 2 3 5 3 5" xfId="871"/>
    <cellStyle name="Normal 2 2 3 5 4" xfId="482"/>
    <cellStyle name="Normal 2 2 3 5 4 2" xfId="983"/>
    <cellStyle name="Normal 2 2 3 5 5" xfId="673"/>
    <cellStyle name="Normal 2 2 3 5 6" xfId="295"/>
    <cellStyle name="Normal 2 2 3 5 7" xfId="800"/>
    <cellStyle name="Normal 2 2 3 6" xfId="99"/>
    <cellStyle name="Normal 2 2 3 6 2" xfId="146"/>
    <cellStyle name="Normal 2 2 3 6 2 2" xfId="556"/>
    <cellStyle name="Normal 2 2 3 6 2 2 2" xfId="1056"/>
    <cellStyle name="Normal 2 2 3 6 2 3" xfId="746"/>
    <cellStyle name="Normal 2 2 3 6 2 4" xfId="368"/>
    <cellStyle name="Normal 2 2 3 6 2 5" xfId="873"/>
    <cellStyle name="Normal 2 2 3 6 3" xfId="510"/>
    <cellStyle name="Normal 2 2 3 6 3 2" xfId="1010"/>
    <cellStyle name="Normal 2 2 3 6 4" xfId="700"/>
    <cellStyle name="Normal 2 2 3 6 5" xfId="322"/>
    <cellStyle name="Normal 2 2 3 6 6" xfId="827"/>
    <cellStyle name="Normal 2 2 3 7" xfId="134"/>
    <cellStyle name="Normal 2 2 3 7 2" xfId="544"/>
    <cellStyle name="Normal 2 2 3 7 2 2" xfId="1044"/>
    <cellStyle name="Normal 2 2 3 7 3" xfId="734"/>
    <cellStyle name="Normal 2 2 3 7 4" xfId="356"/>
    <cellStyle name="Normal 2 2 3 7 5" xfId="861"/>
    <cellStyle name="Normal 2 2 3 8" xfId="464"/>
    <cellStyle name="Normal 2 2 3 8 2" xfId="965"/>
    <cellStyle name="Normal 2 2 3 9" xfId="655"/>
    <cellStyle name="Normal 2 2 4" xfId="16"/>
    <cellStyle name="Normal 2 2 4 2" xfId="30"/>
    <cellStyle name="Normal 2 2 4 2 2" xfId="103"/>
    <cellStyle name="Normal 2 2 4 2 2 2" xfId="149"/>
    <cellStyle name="Normal 2 2 4 2 2 2 2" xfId="559"/>
    <cellStyle name="Normal 2 2 4 2 2 2 2 2" xfId="1059"/>
    <cellStyle name="Normal 2 2 4 2 2 2 3" xfId="749"/>
    <cellStyle name="Normal 2 2 4 2 2 2 4" xfId="371"/>
    <cellStyle name="Normal 2 2 4 2 2 2 5" xfId="876"/>
    <cellStyle name="Normal 2 2 4 2 2 3" xfId="514"/>
    <cellStyle name="Normal 2 2 4 2 2 3 2" xfId="1014"/>
    <cellStyle name="Normal 2 2 4 2 2 4" xfId="704"/>
    <cellStyle name="Normal 2 2 4 2 2 5" xfId="326"/>
    <cellStyle name="Normal 2 2 4 2 2 6" xfId="831"/>
    <cellStyle name="Normal 2 2 4 2 3" xfId="148"/>
    <cellStyle name="Normal 2 2 4 2 3 2" xfId="558"/>
    <cellStyle name="Normal 2 2 4 2 3 2 2" xfId="1058"/>
    <cellStyle name="Normal 2 2 4 2 3 3" xfId="748"/>
    <cellStyle name="Normal 2 2 4 2 3 4" xfId="370"/>
    <cellStyle name="Normal 2 2 4 2 3 5" xfId="875"/>
    <cellStyle name="Normal 2 2 4 2 4" xfId="471"/>
    <cellStyle name="Normal 2 2 4 2 4 2" xfId="972"/>
    <cellStyle name="Normal 2 2 4 2 5" xfId="662"/>
    <cellStyle name="Normal 2 2 4 2 6" xfId="284"/>
    <cellStyle name="Normal 2 2 4 2 7" xfId="789"/>
    <cellStyle name="Normal 2 2 4 3" xfId="36"/>
    <cellStyle name="Normal 2 2 4 3 2" xfId="109"/>
    <cellStyle name="Normal 2 2 4 3 2 2" xfId="151"/>
    <cellStyle name="Normal 2 2 4 3 2 2 2" xfId="561"/>
    <cellStyle name="Normal 2 2 4 3 2 2 2 2" xfId="1061"/>
    <cellStyle name="Normal 2 2 4 3 2 2 3" xfId="751"/>
    <cellStyle name="Normal 2 2 4 3 2 2 4" xfId="373"/>
    <cellStyle name="Normal 2 2 4 3 2 2 5" xfId="878"/>
    <cellStyle name="Normal 2 2 4 3 2 3" xfId="520"/>
    <cellStyle name="Normal 2 2 4 3 2 3 2" xfId="1020"/>
    <cellStyle name="Normal 2 2 4 3 2 4" xfId="710"/>
    <cellStyle name="Normal 2 2 4 3 2 5" xfId="332"/>
    <cellStyle name="Normal 2 2 4 3 2 6" xfId="837"/>
    <cellStyle name="Normal 2 2 4 3 3" xfId="150"/>
    <cellStyle name="Normal 2 2 4 3 3 2" xfId="560"/>
    <cellStyle name="Normal 2 2 4 3 3 2 2" xfId="1060"/>
    <cellStyle name="Normal 2 2 4 3 3 3" xfId="750"/>
    <cellStyle name="Normal 2 2 4 3 3 4" xfId="372"/>
    <cellStyle name="Normal 2 2 4 3 3 5" xfId="877"/>
    <cellStyle name="Normal 2 2 4 3 4" xfId="477"/>
    <cellStyle name="Normal 2 2 4 3 4 2" xfId="978"/>
    <cellStyle name="Normal 2 2 4 3 5" xfId="668"/>
    <cellStyle name="Normal 2 2 4 3 6" xfId="290"/>
    <cellStyle name="Normal 2 2 4 3 7" xfId="795"/>
    <cellStyle name="Normal 2 2 4 4" xfId="95"/>
    <cellStyle name="Normal 2 2 4 4 2" xfId="152"/>
    <cellStyle name="Normal 2 2 4 4 2 2" xfId="562"/>
    <cellStyle name="Normal 2 2 4 4 2 2 2" xfId="1062"/>
    <cellStyle name="Normal 2 2 4 4 2 3" xfId="752"/>
    <cellStyle name="Normal 2 2 4 4 2 4" xfId="374"/>
    <cellStyle name="Normal 2 2 4 4 2 5" xfId="879"/>
    <cellStyle name="Normal 2 2 4 4 3" xfId="506"/>
    <cellStyle name="Normal 2 2 4 4 3 2" xfId="1006"/>
    <cellStyle name="Normal 2 2 4 4 4" xfId="696"/>
    <cellStyle name="Normal 2 2 4 4 5" xfId="318"/>
    <cellStyle name="Normal 2 2 4 4 6" xfId="823"/>
    <cellStyle name="Normal 2 2 4 5" xfId="147"/>
    <cellStyle name="Normal 2 2 4 5 2" xfId="557"/>
    <cellStyle name="Normal 2 2 4 5 2 2" xfId="1057"/>
    <cellStyle name="Normal 2 2 4 5 3" xfId="747"/>
    <cellStyle name="Normal 2 2 4 5 4" xfId="369"/>
    <cellStyle name="Normal 2 2 4 5 5" xfId="874"/>
    <cellStyle name="Normal 2 2 4 6" xfId="465"/>
    <cellStyle name="Normal 2 2 4 6 2" xfId="966"/>
    <cellStyle name="Normal 2 2 4 7" xfId="656"/>
    <cellStyle name="Normal 2 2 4 8" xfId="278"/>
    <cellStyle name="Normal 2 2 4 9" xfId="783"/>
    <cellStyle name="Normal 2 2 5" xfId="19"/>
    <cellStyle name="Normal 2 2 5 2" xfId="100"/>
    <cellStyle name="Normal 2 2 5 2 2" xfId="154"/>
    <cellStyle name="Normal 2 2 5 2 2 2" xfId="564"/>
    <cellStyle name="Normal 2 2 5 2 2 2 2" xfId="1064"/>
    <cellStyle name="Normal 2 2 5 2 2 3" xfId="754"/>
    <cellStyle name="Normal 2 2 5 2 2 4" xfId="376"/>
    <cellStyle name="Normal 2 2 5 2 2 5" xfId="881"/>
    <cellStyle name="Normal 2 2 5 2 3" xfId="511"/>
    <cellStyle name="Normal 2 2 5 2 3 2" xfId="1011"/>
    <cellStyle name="Normal 2 2 5 2 4" xfId="701"/>
    <cellStyle name="Normal 2 2 5 2 5" xfId="323"/>
    <cellStyle name="Normal 2 2 5 2 6" xfId="828"/>
    <cellStyle name="Normal 2 2 5 3" xfId="153"/>
    <cellStyle name="Normal 2 2 5 3 2" xfId="563"/>
    <cellStyle name="Normal 2 2 5 3 2 2" xfId="1063"/>
    <cellStyle name="Normal 2 2 5 3 3" xfId="753"/>
    <cellStyle name="Normal 2 2 5 3 4" xfId="375"/>
    <cellStyle name="Normal 2 2 5 3 5" xfId="880"/>
    <cellStyle name="Normal 2 2 5 4" xfId="468"/>
    <cellStyle name="Normal 2 2 5 4 2" xfId="969"/>
    <cellStyle name="Normal 2 2 5 5" xfId="659"/>
    <cellStyle name="Normal 2 2 5 6" xfId="281"/>
    <cellStyle name="Normal 2 2 5 7" xfId="786"/>
    <cellStyle name="Normal 2 2 6" xfId="33"/>
    <cellStyle name="Normal 2 2 6 2" xfId="106"/>
    <cellStyle name="Normal 2 2 6 2 2" xfId="156"/>
    <cellStyle name="Normal 2 2 6 2 2 2" xfId="566"/>
    <cellStyle name="Normal 2 2 6 2 2 2 2" xfId="1066"/>
    <cellStyle name="Normal 2 2 6 2 2 3" xfId="756"/>
    <cellStyle name="Normal 2 2 6 2 2 4" xfId="378"/>
    <cellStyle name="Normal 2 2 6 2 2 5" xfId="883"/>
    <cellStyle name="Normal 2 2 6 2 3" xfId="517"/>
    <cellStyle name="Normal 2 2 6 2 3 2" xfId="1017"/>
    <cellStyle name="Normal 2 2 6 2 4" xfId="707"/>
    <cellStyle name="Normal 2 2 6 2 5" xfId="329"/>
    <cellStyle name="Normal 2 2 6 2 6" xfId="834"/>
    <cellStyle name="Normal 2 2 6 3" xfId="155"/>
    <cellStyle name="Normal 2 2 6 3 2" xfId="565"/>
    <cellStyle name="Normal 2 2 6 3 2 2" xfId="1065"/>
    <cellStyle name="Normal 2 2 6 3 3" xfId="755"/>
    <cellStyle name="Normal 2 2 6 3 4" xfId="377"/>
    <cellStyle name="Normal 2 2 6 3 5" xfId="882"/>
    <cellStyle name="Normal 2 2 6 4" xfId="474"/>
    <cellStyle name="Normal 2 2 6 4 2" xfId="975"/>
    <cellStyle name="Normal 2 2 6 5" xfId="665"/>
    <cellStyle name="Normal 2 2 6 6" xfId="287"/>
    <cellStyle name="Normal 2 2 6 7" xfId="792"/>
    <cellStyle name="Normal 2 2 7" xfId="42"/>
    <cellStyle name="Normal 2 2 7 2" xfId="113"/>
    <cellStyle name="Normal 2 2 7 2 2" xfId="158"/>
    <cellStyle name="Normal 2 2 7 2 2 2" xfId="568"/>
    <cellStyle name="Normal 2 2 7 2 2 2 2" xfId="1068"/>
    <cellStyle name="Normal 2 2 7 2 2 3" xfId="758"/>
    <cellStyle name="Normal 2 2 7 2 2 4" xfId="380"/>
    <cellStyle name="Normal 2 2 7 2 2 5" xfId="885"/>
    <cellStyle name="Normal 2 2 7 2 3" xfId="523"/>
    <cellStyle name="Normal 2 2 7 2 3 2" xfId="1023"/>
    <cellStyle name="Normal 2 2 7 2 4" xfId="713"/>
    <cellStyle name="Normal 2 2 7 2 5" xfId="335"/>
    <cellStyle name="Normal 2 2 7 2 6" xfId="840"/>
    <cellStyle name="Normal 2 2 7 3" xfId="157"/>
    <cellStyle name="Normal 2 2 7 3 2" xfId="567"/>
    <cellStyle name="Normal 2 2 7 3 2 2" xfId="1067"/>
    <cellStyle name="Normal 2 2 7 3 3" xfId="757"/>
    <cellStyle name="Normal 2 2 7 3 4" xfId="379"/>
    <cellStyle name="Normal 2 2 7 3 5" xfId="884"/>
    <cellStyle name="Normal 2 2 7 4" xfId="480"/>
    <cellStyle name="Normal 2 2 7 4 2" xfId="981"/>
    <cellStyle name="Normal 2 2 7 5" xfId="671"/>
    <cellStyle name="Normal 2 2 7 6" xfId="293"/>
    <cellStyle name="Normal 2 2 7 7" xfId="798"/>
    <cellStyle name="Normal 2 2 8" xfId="74"/>
    <cellStyle name="Normal 2 2 8 2" xfId="159"/>
    <cellStyle name="Normal 2 2 8 2 2" xfId="569"/>
    <cellStyle name="Normal 2 2 8 2 2 2" xfId="1069"/>
    <cellStyle name="Normal 2 2 8 2 3" xfId="759"/>
    <cellStyle name="Normal 2 2 8 2 4" xfId="381"/>
    <cellStyle name="Normal 2 2 8 2 5" xfId="886"/>
    <cellStyle name="Normal 2 2 8 3" xfId="498"/>
    <cellStyle name="Normal 2 2 8 3 2" xfId="999"/>
    <cellStyle name="Normal 2 2 8 4" xfId="689"/>
    <cellStyle name="Normal 2 2 8 5" xfId="311"/>
    <cellStyle name="Normal 2 2 8 6" xfId="816"/>
    <cellStyle name="Normal 2 2 9" xfId="119"/>
    <cellStyle name="Normal 2 2 9 2" xfId="529"/>
    <cellStyle name="Normal 2 2 9 2 2" xfId="1029"/>
    <cellStyle name="Normal 2 2 9 3" xfId="719"/>
    <cellStyle name="Normal 2 2 9 4" xfId="341"/>
    <cellStyle name="Normal 2 2 9 5" xfId="846"/>
    <cellStyle name="Normal 2 3" xfId="51"/>
    <cellStyle name="Normal 2 3 2" xfId="216"/>
    <cellStyle name="Normal 2 4" xfId="224"/>
    <cellStyle name="Normal 3" xfId="9"/>
    <cellStyle name="Normal 3 2" xfId="55"/>
    <cellStyle name="Normal 3 2 2" xfId="225"/>
    <cellStyle name="Normal 3 2 3" xfId="206"/>
    <cellStyle name="Normal 3 2 3 2" xfId="615"/>
    <cellStyle name="Normal 3 2 3 2 2" xfId="1115"/>
    <cellStyle name="Normal 3 2 3 3" xfId="427"/>
    <cellStyle name="Normal 3 2 3 4" xfId="932"/>
    <cellStyle name="Normal 3 3" xfId="46"/>
    <cellStyle name="Normal 3 3 2" xfId="214"/>
    <cellStyle name="Normal 3 4" xfId="87"/>
    <cellStyle name="Normal 3 4 2" xfId="223"/>
    <cellStyle name="Normal 3 5" xfId="234"/>
    <cellStyle name="Normal 3 5 2" xfId="273"/>
    <cellStyle name="Normal 3 5 2 2" xfId="651"/>
    <cellStyle name="Normal 3 6" xfId="203"/>
    <cellStyle name="Normal 3 6 2" xfId="613"/>
    <cellStyle name="Normal 3 6 2 2" xfId="1113"/>
    <cellStyle name="Normal 3 6 3" xfId="425"/>
    <cellStyle name="Normal 3 6 4" xfId="930"/>
    <cellStyle name="Normal 4" xfId="13"/>
    <cellStyle name="Normal 4 10" xfId="181"/>
    <cellStyle name="Normal 4 10 2" xfId="591"/>
    <cellStyle name="Normal 4 10 2 2" xfId="1091"/>
    <cellStyle name="Normal 4 10 3" xfId="403"/>
    <cellStyle name="Normal 4 10 4" xfId="908"/>
    <cellStyle name="Normal 4 11" xfId="1146"/>
    <cellStyle name="Normal 4 2" xfId="58"/>
    <cellStyle name="Normal 4 2 10" xfId="677"/>
    <cellStyle name="Normal 4 2 11" xfId="299"/>
    <cellStyle name="Normal 4 2 12" xfId="804"/>
    <cellStyle name="Normal 4 2 13" xfId="1148"/>
    <cellStyle name="Normal 4 2 2" xfId="66"/>
    <cellStyle name="Normal 4 2 2 2" xfId="161"/>
    <cellStyle name="Normal 4 2 2 2 2" xfId="260"/>
    <cellStyle name="Normal 4 2 2 2 2 2" xfId="640"/>
    <cellStyle name="Normal 4 2 2 2 2 2 2" xfId="1140"/>
    <cellStyle name="Normal 4 2 2 2 2 3" xfId="452"/>
    <cellStyle name="Normal 4 2 2 2 2 4" xfId="957"/>
    <cellStyle name="Normal 4 2 2 2 3" xfId="571"/>
    <cellStyle name="Normal 4 2 2 2 3 2" xfId="1071"/>
    <cellStyle name="Normal 4 2 2 2 4" xfId="761"/>
    <cellStyle name="Normal 4 2 2 2 5" xfId="383"/>
    <cellStyle name="Normal 4 2 2 2 6" xfId="888"/>
    <cellStyle name="Normal 4 2 2 3" xfId="189"/>
    <cellStyle name="Normal 4 2 2 3 2" xfId="599"/>
    <cellStyle name="Normal 4 2 2 3 2 2" xfId="1099"/>
    <cellStyle name="Normal 4 2 2 3 3" xfId="411"/>
    <cellStyle name="Normal 4 2 2 3 4" xfId="916"/>
    <cellStyle name="Normal 4 2 2 4" xfId="492"/>
    <cellStyle name="Normal 4 2 2 4 2" xfId="993"/>
    <cellStyle name="Normal 4 2 2 5" xfId="683"/>
    <cellStyle name="Normal 4 2 2 6" xfId="305"/>
    <cellStyle name="Normal 4 2 2 7" xfId="810"/>
    <cellStyle name="Normal 4 2 3" xfId="70"/>
    <cellStyle name="Normal 4 2 3 2" xfId="162"/>
    <cellStyle name="Normal 4 2 3 2 2" xfId="572"/>
    <cellStyle name="Normal 4 2 3 2 2 2" xfId="1072"/>
    <cellStyle name="Normal 4 2 3 2 3" xfId="762"/>
    <cellStyle name="Normal 4 2 3 2 4" xfId="384"/>
    <cellStyle name="Normal 4 2 3 2 5" xfId="889"/>
    <cellStyle name="Normal 4 2 3 3" xfId="193"/>
    <cellStyle name="Normal 4 2 3 3 2" xfId="603"/>
    <cellStyle name="Normal 4 2 3 3 2 2" xfId="1103"/>
    <cellStyle name="Normal 4 2 3 3 3" xfId="415"/>
    <cellStyle name="Normal 4 2 3 3 4" xfId="920"/>
    <cellStyle name="Normal 4 2 3 4" xfId="496"/>
    <cellStyle name="Normal 4 2 3 4 2" xfId="997"/>
    <cellStyle name="Normal 4 2 3 5" xfId="687"/>
    <cellStyle name="Normal 4 2 3 6" xfId="309"/>
    <cellStyle name="Normal 4 2 3 7" xfId="814"/>
    <cellStyle name="Normal 4 2 4" xfId="160"/>
    <cellStyle name="Normal 4 2 4 2" xfId="245"/>
    <cellStyle name="Normal 4 2 4 2 2" xfId="625"/>
    <cellStyle name="Normal 4 2 4 2 2 2" xfId="1125"/>
    <cellStyle name="Normal 4 2 4 2 3" xfId="437"/>
    <cellStyle name="Normal 4 2 4 2 4" xfId="942"/>
    <cellStyle name="Normal 4 2 4 3" xfId="570"/>
    <cellStyle name="Normal 4 2 4 3 2" xfId="1070"/>
    <cellStyle name="Normal 4 2 4 4" xfId="760"/>
    <cellStyle name="Normal 4 2 4 5" xfId="382"/>
    <cellStyle name="Normal 4 2 4 6" xfId="887"/>
    <cellStyle name="Normal 4 2 5" xfId="256"/>
    <cellStyle name="Normal 4 2 5 2" xfId="636"/>
    <cellStyle name="Normal 4 2 5 2 2" xfId="1136"/>
    <cellStyle name="Normal 4 2 5 3" xfId="448"/>
    <cellStyle name="Normal 4 2 5 4" xfId="953"/>
    <cellStyle name="Normal 4 2 6" xfId="264"/>
    <cellStyle name="Normal 4 2 6 2" xfId="644"/>
    <cellStyle name="Normal 4 2 6 2 2" xfId="1144"/>
    <cellStyle name="Normal 4 2 6 3" xfId="456"/>
    <cellStyle name="Normal 4 2 6 4" xfId="961"/>
    <cellStyle name="Normal 4 2 7" xfId="250"/>
    <cellStyle name="Normal 4 2 7 2" xfId="630"/>
    <cellStyle name="Normal 4 2 7 2 2" xfId="1130"/>
    <cellStyle name="Normal 4 2 7 3" xfId="442"/>
    <cellStyle name="Normal 4 2 7 4" xfId="947"/>
    <cellStyle name="Normal 4 2 8" xfId="183"/>
    <cellStyle name="Normal 4 2 8 2" xfId="593"/>
    <cellStyle name="Normal 4 2 8 2 2" xfId="1093"/>
    <cellStyle name="Normal 4 2 8 3" xfId="405"/>
    <cellStyle name="Normal 4 2 8 4" xfId="910"/>
    <cellStyle name="Normal 4 2 9" xfId="486"/>
    <cellStyle name="Normal 4 2 9 2" xfId="987"/>
    <cellStyle name="Normal 4 2_MAL2T-2014A.XLS" xfId="266"/>
    <cellStyle name="Normal 4 3" xfId="61"/>
    <cellStyle name="Normal 4 3 10" xfId="807"/>
    <cellStyle name="Normal 4 3 11" xfId="1151"/>
    <cellStyle name="Normal 4 3 2" xfId="83"/>
    <cellStyle name="Normal 4 3 2 2" xfId="164"/>
    <cellStyle name="Normal 4 3 2 2 2" xfId="258"/>
    <cellStyle name="Normal 4 3 2 2 2 2" xfId="638"/>
    <cellStyle name="Normal 4 3 2 2 2 2 2" xfId="1138"/>
    <cellStyle name="Normal 4 3 2 2 2 3" xfId="450"/>
    <cellStyle name="Normal 4 3 2 2 2 4" xfId="955"/>
    <cellStyle name="Normal 4 3 2 2 3" xfId="574"/>
    <cellStyle name="Normal 4 3 2 2 3 2" xfId="1074"/>
    <cellStyle name="Normal 4 3 2 2 4" xfId="764"/>
    <cellStyle name="Normal 4 3 2 2 5" xfId="386"/>
    <cellStyle name="Normal 4 3 2 2 6" xfId="891"/>
    <cellStyle name="Normal 4 3 2 3" xfId="198"/>
    <cellStyle name="Normal 4 3 2 3 2" xfId="608"/>
    <cellStyle name="Normal 4 3 2 3 2 2" xfId="1108"/>
    <cellStyle name="Normal 4 3 2 3 3" xfId="420"/>
    <cellStyle name="Normal 4 3 2 3 4" xfId="925"/>
    <cellStyle name="Normal 4 3 2 4" xfId="501"/>
    <cellStyle name="Normal 4 3 2 4 2" xfId="1002"/>
    <cellStyle name="Normal 4 3 2 5" xfId="692"/>
    <cellStyle name="Normal 4 3 2 6" xfId="314"/>
    <cellStyle name="Normal 4 3 2 7" xfId="819"/>
    <cellStyle name="Normal 4 3 3" xfId="163"/>
    <cellStyle name="Normal 4 3 3 2" xfId="242"/>
    <cellStyle name="Normal 4 3 3 2 2" xfId="622"/>
    <cellStyle name="Normal 4 3 3 2 2 2" xfId="1122"/>
    <cellStyle name="Normal 4 3 3 2 3" xfId="434"/>
    <cellStyle name="Normal 4 3 3 2 4" xfId="939"/>
    <cellStyle name="Normal 4 3 3 3" xfId="573"/>
    <cellStyle name="Normal 4 3 3 3 2" xfId="1073"/>
    <cellStyle name="Normal 4 3 3 4" xfId="763"/>
    <cellStyle name="Normal 4 3 3 5" xfId="385"/>
    <cellStyle name="Normal 4 3 3 6" xfId="890"/>
    <cellStyle name="Normal 4 3 4" xfId="247"/>
    <cellStyle name="Normal 4 3 4 2" xfId="627"/>
    <cellStyle name="Normal 4 3 4 2 2" xfId="1127"/>
    <cellStyle name="Normal 4 3 4 3" xfId="439"/>
    <cellStyle name="Normal 4 3 4 4" xfId="944"/>
    <cellStyle name="Normal 4 3 5" xfId="253"/>
    <cellStyle name="Normal 4 3 5 2" xfId="633"/>
    <cellStyle name="Normal 4 3 5 2 2" xfId="1133"/>
    <cellStyle name="Normal 4 3 5 3" xfId="445"/>
    <cellStyle name="Normal 4 3 5 4" xfId="950"/>
    <cellStyle name="Normal 4 3 6" xfId="186"/>
    <cellStyle name="Normal 4 3 6 2" xfId="596"/>
    <cellStyle name="Normal 4 3 6 2 2" xfId="1096"/>
    <cellStyle name="Normal 4 3 6 3" xfId="408"/>
    <cellStyle name="Normal 4 3 6 4" xfId="913"/>
    <cellStyle name="Normal 4 3 7" xfId="489"/>
    <cellStyle name="Normal 4 3 7 2" xfId="990"/>
    <cellStyle name="Normal 4 3 8" xfId="680"/>
    <cellStyle name="Normal 4 3 9" xfId="302"/>
    <cellStyle name="Normal 4 3_MAL2T-2014A.XLS" xfId="267"/>
    <cellStyle name="Normal 4 4" xfId="62"/>
    <cellStyle name="Normal 4 4 2" xfId="85"/>
    <cellStyle name="Normal 4 4 2 2" xfId="166"/>
    <cellStyle name="Normal 4 4 2 2 2" xfId="576"/>
    <cellStyle name="Normal 4 4 2 2 2 2" xfId="1076"/>
    <cellStyle name="Normal 4 4 2 2 3" xfId="766"/>
    <cellStyle name="Normal 4 4 2 2 4" xfId="388"/>
    <cellStyle name="Normal 4 4 2 2 5" xfId="893"/>
    <cellStyle name="Normal 4 4 2 3" xfId="200"/>
    <cellStyle name="Normal 4 4 2 3 2" xfId="610"/>
    <cellStyle name="Normal 4 4 2 3 2 2" xfId="1110"/>
    <cellStyle name="Normal 4 4 2 3 3" xfId="422"/>
    <cellStyle name="Normal 4 4 2 3 4" xfId="927"/>
    <cellStyle name="Normal 4 4 2 4" xfId="503"/>
    <cellStyle name="Normal 4 4 2 4 2" xfId="1004"/>
    <cellStyle name="Normal 4 4 2 5" xfId="694"/>
    <cellStyle name="Normal 4 4 2 6" xfId="316"/>
    <cellStyle name="Normal 4 4 2 7" xfId="821"/>
    <cellStyle name="Normal 4 4 3" xfId="165"/>
    <cellStyle name="Normal 4 4 3 2" xfId="575"/>
    <cellStyle name="Normal 4 4 3 2 2" xfId="1075"/>
    <cellStyle name="Normal 4 4 3 3" xfId="765"/>
    <cellStyle name="Normal 4 4 3 4" xfId="387"/>
    <cellStyle name="Normal 4 4 3 5" xfId="892"/>
    <cellStyle name="Normal 4 4 4" xfId="187"/>
    <cellStyle name="Normal 4 4 4 2" xfId="597"/>
    <cellStyle name="Normal 4 4 4 2 2" xfId="1097"/>
    <cellStyle name="Normal 4 4 4 3" xfId="409"/>
    <cellStyle name="Normal 4 4 4 4" xfId="914"/>
    <cellStyle name="Normal 4 4 5" xfId="490"/>
    <cellStyle name="Normal 4 4 5 2" xfId="991"/>
    <cellStyle name="Normal 4 4 6" xfId="681"/>
    <cellStyle name="Normal 4 4 7" xfId="303"/>
    <cellStyle name="Normal 4 4 8" xfId="808"/>
    <cellStyle name="Normal 4 5" xfId="68"/>
    <cellStyle name="Normal 4 5 2" xfId="167"/>
    <cellStyle name="Normal 4 5 2 2" xfId="577"/>
    <cellStyle name="Normal 4 5 2 2 2" xfId="1077"/>
    <cellStyle name="Normal 4 5 2 3" xfId="767"/>
    <cellStyle name="Normal 4 5 2 4" xfId="389"/>
    <cellStyle name="Normal 4 5 2 5" xfId="894"/>
    <cellStyle name="Normal 4 5 3" xfId="191"/>
    <cellStyle name="Normal 4 5 3 2" xfId="601"/>
    <cellStyle name="Normal 4 5 3 2 2" xfId="1101"/>
    <cellStyle name="Normal 4 5 3 3" xfId="413"/>
    <cellStyle name="Normal 4 5 3 4" xfId="918"/>
    <cellStyle name="Normal 4 5 4" xfId="494"/>
    <cellStyle name="Normal 4 5 4 2" xfId="995"/>
    <cellStyle name="Normal 4 5 5" xfId="685"/>
    <cellStyle name="Normal 4 5 6" xfId="307"/>
    <cellStyle name="Normal 4 5 7" xfId="812"/>
    <cellStyle name="Normal 4 6" xfId="56"/>
    <cellStyle name="Normal 4 6 2" xfId="168"/>
    <cellStyle name="Normal 4 6 2 2" xfId="578"/>
    <cellStyle name="Normal 4 6 2 2 2" xfId="1078"/>
    <cellStyle name="Normal 4 6 2 3" xfId="768"/>
    <cellStyle name="Normal 4 6 2 4" xfId="390"/>
    <cellStyle name="Normal 4 6 2 5" xfId="895"/>
    <cellStyle name="Normal 4 6 3" xfId="243"/>
    <cellStyle name="Normal 4 6 3 2" xfId="623"/>
    <cellStyle name="Normal 4 6 3 2 2" xfId="1123"/>
    <cellStyle name="Normal 4 6 3 3" xfId="435"/>
    <cellStyle name="Normal 4 6 3 4" xfId="940"/>
    <cellStyle name="Normal 4 6 4" xfId="484"/>
    <cellStyle name="Normal 4 6 4 2" xfId="985"/>
    <cellStyle name="Normal 4 6 5" xfId="675"/>
    <cellStyle name="Normal 4 6 6" xfId="297"/>
    <cellStyle name="Normal 4 6 7" xfId="802"/>
    <cellStyle name="Normal 4 7" xfId="254"/>
    <cellStyle name="Normal 4 7 2" xfId="634"/>
    <cellStyle name="Normal 4 7 2 2" xfId="1134"/>
    <cellStyle name="Normal 4 7 3" xfId="446"/>
    <cellStyle name="Normal 4 7 4" xfId="951"/>
    <cellStyle name="Normal 4 8" xfId="262"/>
    <cellStyle name="Normal 4 8 2" xfId="642"/>
    <cellStyle name="Normal 4 8 2 2" xfId="1142"/>
    <cellStyle name="Normal 4 8 3" xfId="454"/>
    <cellStyle name="Normal 4 8 4" xfId="959"/>
    <cellStyle name="Normal 4 9" xfId="248"/>
    <cellStyle name="Normal 4 9 2" xfId="628"/>
    <cellStyle name="Normal 4 9 2 2" xfId="1128"/>
    <cellStyle name="Normal 4 9 3" xfId="440"/>
    <cellStyle name="Normal 4 9 4" xfId="945"/>
    <cellStyle name="Normal 4_MAL1K-2014A.XLS" xfId="75"/>
    <cellStyle name="Normal 5" xfId="27"/>
    <cellStyle name="Normal 5 2" xfId="65"/>
    <cellStyle name="Normal 5 2 2" xfId="88"/>
    <cellStyle name="Normal 5 2 2 2" xfId="228"/>
    <cellStyle name="Normal 5 2 3" xfId="236"/>
    <cellStyle name="Normal 5 2 3 2" xfId="271"/>
    <cellStyle name="Normal 5 2 3 2 2" xfId="649"/>
    <cellStyle name="Normal 5 2 4" xfId="205"/>
    <cellStyle name="Normal 5 2 4 2" xfId="614"/>
    <cellStyle name="Normal 5 2 4 2 2" xfId="1114"/>
    <cellStyle name="Normal 5 2 4 3" xfId="426"/>
    <cellStyle name="Normal 5 2 4 4" xfId="931"/>
    <cellStyle name="Normal 5 3" xfId="72"/>
    <cellStyle name="Normal 5 4" xfId="81"/>
    <cellStyle name="Normal 5 4 2" xfId="169"/>
    <cellStyle name="Normal 5 4 2 2" xfId="579"/>
    <cellStyle name="Normal 5 4 2 2 2" xfId="1079"/>
    <cellStyle name="Normal 5 4 2 3" xfId="769"/>
    <cellStyle name="Normal 5 4 2 4" xfId="391"/>
    <cellStyle name="Normal 5 4 2 5" xfId="896"/>
    <cellStyle name="Normal 5 4 3" xfId="196"/>
    <cellStyle name="Normal 5 4 3 2" xfId="606"/>
    <cellStyle name="Normal 5 4 3 2 2" xfId="1106"/>
    <cellStyle name="Normal 5 4 3 3" xfId="418"/>
    <cellStyle name="Normal 5 4 3 4" xfId="923"/>
    <cellStyle name="Normal 5 4 4" xfId="499"/>
    <cellStyle name="Normal 5 4 4 2" xfId="1000"/>
    <cellStyle name="Normal 5 4 5" xfId="690"/>
    <cellStyle name="Normal 5 4 6" xfId="312"/>
    <cellStyle name="Normal 5 4 7" xfId="817"/>
    <cellStyle name="Normal 5 5" xfId="52"/>
    <cellStyle name="Normal 5 6" xfId="89"/>
    <cellStyle name="Normal 5 6 2" xfId="235"/>
    <cellStyle name="Normal 6" xfId="39"/>
    <cellStyle name="Normal 6 2" xfId="76"/>
    <cellStyle name="Normal 6 2 2" xfId="209"/>
    <cellStyle name="Normal 6 2 2 2" xfId="617"/>
    <cellStyle name="Normal 6 2 2 2 2" xfId="1117"/>
    <cellStyle name="Normal 6 2 2 3" xfId="429"/>
    <cellStyle name="Normal 6 2 2 4" xfId="934"/>
    <cellStyle name="Normal 6 3" xfId="90"/>
    <cellStyle name="Normal 6 3 2" xfId="229"/>
    <cellStyle name="Normal 6 4" xfId="112"/>
    <cellStyle name="Normal 6 4 2" xfId="237"/>
    <cellStyle name="Normal 6 4 3" xfId="268"/>
    <cellStyle name="Normal 6 4 3 2" xfId="646"/>
    <cellStyle name="Normal 6 5" xfId="202"/>
    <cellStyle name="Normal 6 5 2" xfId="612"/>
    <cellStyle name="Normal 6 5 2 2" xfId="1112"/>
    <cellStyle name="Normal 6 5 3" xfId="424"/>
    <cellStyle name="Normal 6 5 4" xfId="929"/>
    <cellStyle name="Normal 7" xfId="78"/>
    <cellStyle name="Normal 7 2" xfId="92"/>
    <cellStyle name="Normal 7 2 2" xfId="231"/>
    <cellStyle name="Normal 7 3" xfId="239"/>
    <cellStyle name="Normal 7 3 2" xfId="269"/>
    <cellStyle name="Normal 7 3 2 2" xfId="647"/>
    <cellStyle name="Normal 7 4" xfId="207"/>
    <cellStyle name="Normal 7 4 2" xfId="616"/>
    <cellStyle name="Normal 7 4 2 2" xfId="1116"/>
    <cellStyle name="Normal 7 4 3" xfId="428"/>
    <cellStyle name="Normal 7 4 4" xfId="933"/>
    <cellStyle name="Normal 8" xfId="79"/>
    <cellStyle name="Normal 8 2" xfId="93"/>
    <cellStyle name="Normal 8 2 2" xfId="222"/>
    <cellStyle name="Normal 8 2 3" xfId="505"/>
    <cellStyle name="Normal 8 3" xfId="220"/>
    <cellStyle name="Normal 8 4" xfId="232"/>
    <cellStyle name="Normal 8 5" xfId="240"/>
    <cellStyle name="Normal 8 5 2" xfId="270"/>
    <cellStyle name="Normal 8 5 2 2" xfId="648"/>
    <cellStyle name="Normal 8 6" xfId="212"/>
    <cellStyle name="Normal 9" xfId="77"/>
    <cellStyle name="Normal 9 2" xfId="91"/>
    <cellStyle name="Normal 9 2 2" xfId="230"/>
    <cellStyle name="Normal 9 3" xfId="238"/>
    <cellStyle name="Normal 9 3 2" xfId="272"/>
    <cellStyle name="Normal 9 3 2 2" xfId="650"/>
    <cellStyle name="Normal 9 4" xfId="211"/>
    <cellStyle name="Normal 9 4 2" xfId="619"/>
    <cellStyle name="Normal 9 4 2 2" xfId="1119"/>
    <cellStyle name="Normal 9 4 3" xfId="431"/>
    <cellStyle name="Normal 9 4 4" xfId="936"/>
    <cellStyle name="Normal_IN9813" xfId="4"/>
    <cellStyle name="Normal_IN9828" xfId="11"/>
    <cellStyle name="Normal_SO02ny" xfId="5"/>
    <cellStyle name="Percent" xfId="22"/>
    <cellStyle name="Prosent" xfId="2" builtinId="5" customBuiltin="1"/>
    <cellStyle name="Prosent 2" xfId="6"/>
    <cellStyle name="Prosent 2 10" xfId="1147"/>
    <cellStyle name="Prosent 2 2" xfId="59"/>
    <cellStyle name="Prosent 2 2 10" xfId="678"/>
    <cellStyle name="Prosent 2 2 11" xfId="300"/>
    <cellStyle name="Prosent 2 2 12" xfId="805"/>
    <cellStyle name="Prosent 2 2 13" xfId="1149"/>
    <cellStyle name="Prosent 2 2 2" xfId="67"/>
    <cellStyle name="Prosent 2 2 2 2" xfId="171"/>
    <cellStyle name="Prosent 2 2 2 2 2" xfId="261"/>
    <cellStyle name="Prosent 2 2 2 2 2 2" xfId="641"/>
    <cellStyle name="Prosent 2 2 2 2 2 2 2" xfId="1141"/>
    <cellStyle name="Prosent 2 2 2 2 2 3" xfId="453"/>
    <cellStyle name="Prosent 2 2 2 2 2 4" xfId="958"/>
    <cellStyle name="Prosent 2 2 2 2 3" xfId="581"/>
    <cellStyle name="Prosent 2 2 2 2 3 2" xfId="1081"/>
    <cellStyle name="Prosent 2 2 2 2 4" xfId="771"/>
    <cellStyle name="Prosent 2 2 2 2 5" xfId="393"/>
    <cellStyle name="Prosent 2 2 2 2 6" xfId="898"/>
    <cellStyle name="Prosent 2 2 2 3" xfId="190"/>
    <cellStyle name="Prosent 2 2 2 3 2" xfId="600"/>
    <cellStyle name="Prosent 2 2 2 3 2 2" xfId="1100"/>
    <cellStyle name="Prosent 2 2 2 3 3" xfId="412"/>
    <cellStyle name="Prosent 2 2 2 3 4" xfId="917"/>
    <cellStyle name="Prosent 2 2 2 4" xfId="493"/>
    <cellStyle name="Prosent 2 2 2 4 2" xfId="994"/>
    <cellStyle name="Prosent 2 2 2 5" xfId="684"/>
    <cellStyle name="Prosent 2 2 2 6" xfId="306"/>
    <cellStyle name="Prosent 2 2 2 7" xfId="811"/>
    <cellStyle name="Prosent 2 2 3" xfId="71"/>
    <cellStyle name="Prosent 2 2 3 2" xfId="172"/>
    <cellStyle name="Prosent 2 2 3 2 2" xfId="582"/>
    <cellStyle name="Prosent 2 2 3 2 2 2" xfId="1082"/>
    <cellStyle name="Prosent 2 2 3 2 3" xfId="772"/>
    <cellStyle name="Prosent 2 2 3 2 4" xfId="394"/>
    <cellStyle name="Prosent 2 2 3 2 5" xfId="899"/>
    <cellStyle name="Prosent 2 2 3 3" xfId="194"/>
    <cellStyle name="Prosent 2 2 3 3 2" xfId="604"/>
    <cellStyle name="Prosent 2 2 3 3 2 2" xfId="1104"/>
    <cellStyle name="Prosent 2 2 3 3 3" xfId="416"/>
    <cellStyle name="Prosent 2 2 3 3 4" xfId="921"/>
    <cellStyle name="Prosent 2 2 3 4" xfId="497"/>
    <cellStyle name="Prosent 2 2 3 4 2" xfId="998"/>
    <cellStyle name="Prosent 2 2 3 5" xfId="688"/>
    <cellStyle name="Prosent 2 2 3 6" xfId="310"/>
    <cellStyle name="Prosent 2 2 3 7" xfId="815"/>
    <cellStyle name="Prosent 2 2 4" xfId="170"/>
    <cellStyle name="Prosent 2 2 4 2" xfId="226"/>
    <cellStyle name="Prosent 2 2 4 2 2" xfId="620"/>
    <cellStyle name="Prosent 2 2 4 2 2 2" xfId="1120"/>
    <cellStyle name="Prosent 2 2 4 2 3" xfId="432"/>
    <cellStyle name="Prosent 2 2 4 2 4" xfId="937"/>
    <cellStyle name="Prosent 2 2 4 3" xfId="580"/>
    <cellStyle name="Prosent 2 2 4 3 2" xfId="1080"/>
    <cellStyle name="Prosent 2 2 4 4" xfId="770"/>
    <cellStyle name="Prosent 2 2 4 5" xfId="392"/>
    <cellStyle name="Prosent 2 2 4 6" xfId="897"/>
    <cellStyle name="Prosent 2 2 5" xfId="213"/>
    <cellStyle name="Prosent 2 2 5 2" xfId="257"/>
    <cellStyle name="Prosent 2 2 5 2 2" xfId="637"/>
    <cellStyle name="Prosent 2 2 5 2 2 2" xfId="1137"/>
    <cellStyle name="Prosent 2 2 5 2 3" xfId="449"/>
    <cellStyle name="Prosent 2 2 5 2 4" xfId="954"/>
    <cellStyle name="Prosent 2 2 6" xfId="265"/>
    <cellStyle name="Prosent 2 2 6 2" xfId="645"/>
    <cellStyle name="Prosent 2 2 6 2 2" xfId="1145"/>
    <cellStyle name="Prosent 2 2 6 3" xfId="457"/>
    <cellStyle name="Prosent 2 2 6 4" xfId="962"/>
    <cellStyle name="Prosent 2 2 7" xfId="251"/>
    <cellStyle name="Prosent 2 2 7 2" xfId="631"/>
    <cellStyle name="Prosent 2 2 7 2 2" xfId="1131"/>
    <cellStyle name="Prosent 2 2 7 3" xfId="443"/>
    <cellStyle name="Prosent 2 2 7 4" xfId="948"/>
    <cellStyle name="Prosent 2 2 8" xfId="184"/>
    <cellStyle name="Prosent 2 2 8 2" xfId="594"/>
    <cellStyle name="Prosent 2 2 8 2 2" xfId="1094"/>
    <cellStyle name="Prosent 2 2 8 3" xfId="406"/>
    <cellStyle name="Prosent 2 2 8 4" xfId="911"/>
    <cellStyle name="Prosent 2 2 9" xfId="487"/>
    <cellStyle name="Prosent 2 2 9 2" xfId="988"/>
    <cellStyle name="Prosent 2 3" xfId="60"/>
    <cellStyle name="Prosent 2 3 10" xfId="806"/>
    <cellStyle name="Prosent 2 3 11" xfId="1150"/>
    <cellStyle name="Prosent 2 3 2" xfId="84"/>
    <cellStyle name="Prosent 2 3 2 2" xfId="174"/>
    <cellStyle name="Prosent 2 3 2 2 2" xfId="259"/>
    <cellStyle name="Prosent 2 3 2 2 2 2" xfId="639"/>
    <cellStyle name="Prosent 2 3 2 2 2 2 2" xfId="1139"/>
    <cellStyle name="Prosent 2 3 2 2 2 3" xfId="451"/>
    <cellStyle name="Prosent 2 3 2 2 2 4" xfId="956"/>
    <cellStyle name="Prosent 2 3 2 2 3" xfId="584"/>
    <cellStyle name="Prosent 2 3 2 2 3 2" xfId="1084"/>
    <cellStyle name="Prosent 2 3 2 2 4" xfId="774"/>
    <cellStyle name="Prosent 2 3 2 2 5" xfId="396"/>
    <cellStyle name="Prosent 2 3 2 2 6" xfId="901"/>
    <cellStyle name="Prosent 2 3 2 3" xfId="199"/>
    <cellStyle name="Prosent 2 3 2 3 2" xfId="609"/>
    <cellStyle name="Prosent 2 3 2 3 2 2" xfId="1109"/>
    <cellStyle name="Prosent 2 3 2 3 3" xfId="421"/>
    <cellStyle name="Prosent 2 3 2 3 4" xfId="926"/>
    <cellStyle name="Prosent 2 3 2 4" xfId="502"/>
    <cellStyle name="Prosent 2 3 2 4 2" xfId="1003"/>
    <cellStyle name="Prosent 2 3 2 5" xfId="693"/>
    <cellStyle name="Prosent 2 3 2 6" xfId="315"/>
    <cellStyle name="Prosent 2 3 2 7" xfId="820"/>
    <cellStyle name="Prosent 2 3 3" xfId="173"/>
    <cellStyle name="Prosent 2 3 3 2" xfId="227"/>
    <cellStyle name="Prosent 2 3 3 2 2" xfId="621"/>
    <cellStyle name="Prosent 2 3 3 2 2 2" xfId="1121"/>
    <cellStyle name="Prosent 2 3 3 2 3" xfId="433"/>
    <cellStyle name="Prosent 2 3 3 2 4" xfId="938"/>
    <cellStyle name="Prosent 2 3 3 3" xfId="583"/>
    <cellStyle name="Prosent 2 3 3 3 2" xfId="1083"/>
    <cellStyle name="Prosent 2 3 3 4" xfId="773"/>
    <cellStyle name="Prosent 2 3 3 5" xfId="395"/>
    <cellStyle name="Prosent 2 3 3 6" xfId="900"/>
    <cellStyle name="Prosent 2 3 4" xfId="215"/>
    <cellStyle name="Prosent 2 3 4 2" xfId="246"/>
    <cellStyle name="Prosent 2 3 4 2 2" xfId="626"/>
    <cellStyle name="Prosent 2 3 4 2 2 2" xfId="1126"/>
    <cellStyle name="Prosent 2 3 4 2 3" xfId="438"/>
    <cellStyle name="Prosent 2 3 4 2 4" xfId="943"/>
    <cellStyle name="Prosent 2 3 5" xfId="252"/>
    <cellStyle name="Prosent 2 3 5 2" xfId="632"/>
    <cellStyle name="Prosent 2 3 5 2 2" xfId="1132"/>
    <cellStyle name="Prosent 2 3 5 3" xfId="444"/>
    <cellStyle name="Prosent 2 3 5 4" xfId="949"/>
    <cellStyle name="Prosent 2 3 6" xfId="185"/>
    <cellStyle name="Prosent 2 3 6 2" xfId="595"/>
    <cellStyle name="Prosent 2 3 6 2 2" xfId="1095"/>
    <cellStyle name="Prosent 2 3 6 3" xfId="407"/>
    <cellStyle name="Prosent 2 3 6 4" xfId="912"/>
    <cellStyle name="Prosent 2 3 7" xfId="488"/>
    <cellStyle name="Prosent 2 3 7 2" xfId="989"/>
    <cellStyle name="Prosent 2 3 8" xfId="679"/>
    <cellStyle name="Prosent 2 3 9" xfId="301"/>
    <cellStyle name="Prosent 2 4" xfId="57"/>
    <cellStyle name="Prosent 2 4 2" xfId="86"/>
    <cellStyle name="Prosent 2 4 2 2" xfId="176"/>
    <cellStyle name="Prosent 2 4 2 2 2" xfId="586"/>
    <cellStyle name="Prosent 2 4 2 2 2 2" xfId="1086"/>
    <cellStyle name="Prosent 2 4 2 2 3" xfId="776"/>
    <cellStyle name="Prosent 2 4 2 2 4" xfId="398"/>
    <cellStyle name="Prosent 2 4 2 2 5" xfId="903"/>
    <cellStyle name="Prosent 2 4 2 3" xfId="201"/>
    <cellStyle name="Prosent 2 4 2 3 2" xfId="611"/>
    <cellStyle name="Prosent 2 4 2 3 2 2" xfId="1111"/>
    <cellStyle name="Prosent 2 4 2 3 3" xfId="423"/>
    <cellStyle name="Prosent 2 4 2 3 4" xfId="928"/>
    <cellStyle name="Prosent 2 4 2 4" xfId="504"/>
    <cellStyle name="Prosent 2 4 2 4 2" xfId="1005"/>
    <cellStyle name="Prosent 2 4 2 5" xfId="695"/>
    <cellStyle name="Prosent 2 4 2 6" xfId="317"/>
    <cellStyle name="Prosent 2 4 2 7" xfId="822"/>
    <cellStyle name="Prosent 2 4 3" xfId="175"/>
    <cellStyle name="Prosent 2 4 3 2" xfId="585"/>
    <cellStyle name="Prosent 2 4 3 2 2" xfId="1085"/>
    <cellStyle name="Prosent 2 4 3 3" xfId="775"/>
    <cellStyle name="Prosent 2 4 3 4" xfId="397"/>
    <cellStyle name="Prosent 2 4 3 5" xfId="902"/>
    <cellStyle name="Prosent 2 4 4" xfId="182"/>
    <cellStyle name="Prosent 2 4 4 2" xfId="592"/>
    <cellStyle name="Prosent 2 4 4 2 2" xfId="1092"/>
    <cellStyle name="Prosent 2 4 4 3" xfId="404"/>
    <cellStyle name="Prosent 2 4 4 4" xfId="909"/>
    <cellStyle name="Prosent 2 4 5" xfId="485"/>
    <cellStyle name="Prosent 2 4 5 2" xfId="986"/>
    <cellStyle name="Prosent 2 4 6" xfId="676"/>
    <cellStyle name="Prosent 2 4 7" xfId="298"/>
    <cellStyle name="Prosent 2 4 8" xfId="803"/>
    <cellStyle name="Prosent 2 5" xfId="64"/>
    <cellStyle name="Prosent 2 5 2" xfId="69"/>
    <cellStyle name="Prosent 2 5 2 2" xfId="177"/>
    <cellStyle name="Prosent 2 5 2 2 2" xfId="587"/>
    <cellStyle name="Prosent 2 5 2 2 2 2" xfId="1087"/>
    <cellStyle name="Prosent 2 5 2 2 3" xfId="777"/>
    <cellStyle name="Prosent 2 5 2 2 4" xfId="399"/>
    <cellStyle name="Prosent 2 5 2 2 5" xfId="904"/>
    <cellStyle name="Prosent 2 5 2 3" xfId="192"/>
    <cellStyle name="Prosent 2 5 2 3 2" xfId="602"/>
    <cellStyle name="Prosent 2 5 2 3 2 2" xfId="1102"/>
    <cellStyle name="Prosent 2 5 2 3 3" xfId="414"/>
    <cellStyle name="Prosent 2 5 2 3 4" xfId="919"/>
    <cellStyle name="Prosent 2 5 2 4" xfId="495"/>
    <cellStyle name="Prosent 2 5 2 4 2" xfId="996"/>
    <cellStyle name="Prosent 2 5 2 5" xfId="686"/>
    <cellStyle name="Prosent 2 5 2 6" xfId="308"/>
    <cellStyle name="Prosent 2 5 2 7" xfId="813"/>
    <cellStyle name="Prosent 2 6" xfId="50"/>
    <cellStyle name="Prosent 2 6 2" xfId="244"/>
    <cellStyle name="Prosent 2 6 2 2" xfId="624"/>
    <cellStyle name="Prosent 2 6 2 2 2" xfId="1124"/>
    <cellStyle name="Prosent 2 6 2 3" xfId="436"/>
    <cellStyle name="Prosent 2 6 2 4" xfId="941"/>
    <cellStyle name="Prosent 2 7" xfId="255"/>
    <cellStyle name="Prosent 2 7 2" xfId="635"/>
    <cellStyle name="Prosent 2 7 2 2" xfId="1135"/>
    <cellStyle name="Prosent 2 7 3" xfId="447"/>
    <cellStyle name="Prosent 2 7 4" xfId="952"/>
    <cellStyle name="Prosent 2 8" xfId="263"/>
    <cellStyle name="Prosent 2 8 2" xfId="643"/>
    <cellStyle name="Prosent 2 8 2 2" xfId="1143"/>
    <cellStyle name="Prosent 2 8 3" xfId="455"/>
    <cellStyle name="Prosent 2 8 4" xfId="960"/>
    <cellStyle name="Prosent 2 9" xfId="249"/>
    <cellStyle name="Prosent 2 9 2" xfId="629"/>
    <cellStyle name="Prosent 2 9 2 2" xfId="1129"/>
    <cellStyle name="Prosent 2 9 3" xfId="441"/>
    <cellStyle name="Prosent 2 9 4" xfId="946"/>
    <cellStyle name="Prosent 3" xfId="29"/>
    <cellStyle name="Prosent 3 2" xfId="82"/>
    <cellStyle name="Prosent 3 2 2" xfId="178"/>
    <cellStyle name="Prosent 3 2 2 2" xfId="588"/>
    <cellStyle name="Prosent 3 2 2 2 2" xfId="1088"/>
    <cellStyle name="Prosent 3 2 2 3" xfId="778"/>
    <cellStyle name="Prosent 3 2 2 4" xfId="400"/>
    <cellStyle name="Prosent 3 2 2 5" xfId="905"/>
    <cellStyle name="Prosent 3 2 3" xfId="197"/>
    <cellStyle name="Prosent 3 2 3 2" xfId="607"/>
    <cellStyle name="Prosent 3 2 3 2 2" xfId="1107"/>
    <cellStyle name="Prosent 3 2 3 3" xfId="419"/>
    <cellStyle name="Prosent 3 2 3 4" xfId="924"/>
    <cellStyle name="Prosent 3 2 4" xfId="500"/>
    <cellStyle name="Prosent 3 2 4 2" xfId="1001"/>
    <cellStyle name="Prosent 3 2 5" xfId="691"/>
    <cellStyle name="Prosent 3 2 6" xfId="313"/>
    <cellStyle name="Prosent 3 2 7" xfId="818"/>
    <cellStyle name="Prosent 3 3" xfId="47"/>
    <cellStyle name="Prosent 4" xfId="40"/>
    <cellStyle name="Prosent 4 2" xfId="53"/>
    <cellStyle name="Prosent 5" xfId="63"/>
    <cellStyle name="Prosent 5 2" xfId="179"/>
    <cellStyle name="Prosent 5 2 2" xfId="589"/>
    <cellStyle name="Prosent 5 2 2 2" xfId="1089"/>
    <cellStyle name="Prosent 5 2 3" xfId="779"/>
    <cellStyle name="Prosent 5 2 4" xfId="401"/>
    <cellStyle name="Prosent 5 2 5" xfId="906"/>
    <cellStyle name="Prosent 5 3" xfId="491"/>
    <cellStyle name="Prosent 5 3 2" xfId="992"/>
    <cellStyle name="Prosent 5 4" xfId="682"/>
    <cellStyle name="Prosent 5 5" xfId="304"/>
    <cellStyle name="Prosent 5 6" xfId="809"/>
    <cellStyle name="Prosent 6" xfId="188"/>
    <cellStyle name="Prosent 6 2" xfId="598"/>
    <cellStyle name="Prosent 6 2 2" xfId="1098"/>
    <cellStyle name="Prosent 6 3" xfId="410"/>
    <cellStyle name="Prosent 6 4" xfId="915"/>
    <cellStyle name="Prosent 7" xfId="461"/>
    <cellStyle name="Svein" xfId="7"/>
    <cellStyle name="Svein 2" xfId="48"/>
    <cellStyle name="Svein 3" xfId="217"/>
    <cellStyle name="Tusen[0]" xfId="8"/>
    <cellStyle name="Tusenskille 2" xfId="208"/>
    <cellStyle name="Tusenskille 2 2" xfId="221"/>
    <cellStyle name="Tusenskille 2 3" xfId="219"/>
    <cellStyle name="Tusenskille 3" xfId="218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0.81354694417819162</c:v>
                </c:pt>
                <c:pt idx="1">
                  <c:v>0.79292694276407627</c:v>
                </c:pt>
                <c:pt idx="2">
                  <c:v>0.80939760762123059</c:v>
                </c:pt>
                <c:pt idx="3">
                  <c:v>0.92287811433888145</c:v>
                </c:pt>
                <c:pt idx="4">
                  <c:v>0.78934470865855877</c:v>
                </c:pt>
                <c:pt idx="5">
                  <c:v>0.85678286434271311</c:v>
                </c:pt>
                <c:pt idx="6">
                  <c:v>0.91421319796954315</c:v>
                </c:pt>
                <c:pt idx="7">
                  <c:v>0.93500850179482331</c:v>
                </c:pt>
                <c:pt idx="8">
                  <c:v>0.81719552029864673</c:v>
                </c:pt>
                <c:pt idx="9">
                  <c:v>0.83411093831000516</c:v>
                </c:pt>
                <c:pt idx="10">
                  <c:v>0.73866282292937135</c:v>
                </c:pt>
                <c:pt idx="11">
                  <c:v>0.90753039746602637</c:v>
                </c:pt>
                <c:pt idx="12">
                  <c:v>0.76734067059124644</c:v>
                </c:pt>
                <c:pt idx="13">
                  <c:v>0.88481900128773783</c:v>
                </c:pt>
                <c:pt idx="14">
                  <c:v>0.76874421474853438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65696"/>
        <c:axId val="131931136"/>
      </c:barChart>
      <c:valAx>
        <c:axId val="13193113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31965696"/>
        <c:crosses val="autoZero"/>
        <c:crossBetween val="between"/>
      </c:valAx>
      <c:catAx>
        <c:axId val="131965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3193113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2014</c:v>
                </c:pt>
              </c:strCache>
            </c:strRef>
          </c:cat>
          <c:val>
            <c:numRef>
              <c:f>'Tab_1_11_G_Resultat Jobbsjansen'!$C$10:$C$25</c:f>
              <c:numCache>
                <c:formatCode>0</c:formatCode>
                <c:ptCount val="16"/>
                <c:pt idx="0">
                  <c:v>6</c:v>
                </c:pt>
                <c:pt idx="1">
                  <c:v>4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60</c:v>
                </c:pt>
              </c:numCache>
            </c:numRef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2014</c:v>
                </c:pt>
              </c:strCache>
            </c:strRef>
          </c:cat>
          <c:val>
            <c:numRef>
              <c:f>'Tab_1_11_G_Resultat Jobbsjansen'!$D$10:$D$25</c:f>
              <c:numCache>
                <c:formatCode>0</c:formatCode>
                <c:ptCount val="16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10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99456"/>
        <c:axId val="86097920"/>
      </c:barChart>
      <c:valAx>
        <c:axId val="8609792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86099456"/>
        <c:crosses val="autoZero"/>
        <c:crossBetween val="between"/>
      </c:valAx>
      <c:catAx>
        <c:axId val="860994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8609792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2014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0.43478260869565288</c:v>
              </c:pt>
              <c:pt idx="1">
                <c:v>0.65000000000000102</c:v>
              </c:pt>
              <c:pt idx="2">
                <c:v>0.60000000000000064</c:v>
              </c:pt>
              <c:pt idx="3">
                <c:v>0</c:v>
              </c:pt>
              <c:pt idx="4">
                <c:v>0.1</c:v>
              </c:pt>
              <c:pt idx="5">
                <c:v>0.57142857142857251</c:v>
              </c:pt>
              <c:pt idx="6">
                <c:v>0.36363636363636381</c:v>
              </c:pt>
              <c:pt idx="7">
                <c:v>0.25</c:v>
              </c:pt>
              <c:pt idx="8">
                <c:v>0.58333333333333337</c:v>
              </c:pt>
              <c:pt idx="9">
                <c:v>0.3157894736842114</c:v>
              </c:pt>
              <c:pt idx="10">
                <c:v>0.5</c:v>
              </c:pt>
              <c:pt idx="11">
                <c:v>0.2307692307692312</c:v>
              </c:pt>
              <c:pt idx="12">
                <c:v>0.30769230769230782</c:v>
              </c:pt>
              <c:pt idx="13">
                <c:v>7.6923076923076927E-2</c:v>
              </c:pt>
              <c:pt idx="14">
                <c:v>0.30000000000000032</c:v>
              </c:pt>
              <c:pt idx="15">
                <c:v>0.34871794871794881</c:v>
              </c:pt>
            </c:numLit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2014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8.6956521739130543E-2</c:v>
              </c:pt>
              <c:pt idx="1">
                <c:v>0.05</c:v>
              </c:pt>
              <c:pt idx="2">
                <c:v>0.2</c:v>
              </c:pt>
              <c:pt idx="3">
                <c:v>0</c:v>
              </c:pt>
              <c:pt idx="4">
                <c:v>0.4</c:v>
              </c:pt>
              <c:pt idx="5">
                <c:v>0</c:v>
              </c:pt>
              <c:pt idx="6">
                <c:v>9.0909090909091064E-2</c:v>
              </c:pt>
              <c:pt idx="7">
                <c:v>0</c:v>
              </c:pt>
              <c:pt idx="8">
                <c:v>8.3333333333333343E-2</c:v>
              </c:pt>
              <c:pt idx="9">
                <c:v>0.26315789473684231</c:v>
              </c:pt>
              <c:pt idx="10">
                <c:v>0.25</c:v>
              </c:pt>
              <c:pt idx="11">
                <c:v>0.30769230769230782</c:v>
              </c:pt>
              <c:pt idx="12">
                <c:v>0.15384615384615419</c:v>
              </c:pt>
              <c:pt idx="13">
                <c:v>0.30769230769230782</c:v>
              </c:pt>
              <c:pt idx="14">
                <c:v>0.1</c:v>
              </c:pt>
              <c:pt idx="15">
                <c:v>0.1641025641025641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65216"/>
        <c:axId val="125774464"/>
      </c:barChart>
      <c:valAx>
        <c:axId val="12577446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27865216"/>
        <c:crosses val="autoZero"/>
        <c:crossBetween val="between"/>
      </c:valAx>
      <c:catAx>
        <c:axId val="1278652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2577446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'Tabell_1-_7_og_1-8_-_Beh_tid'!$J$48:$J$48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'Tabell_1-_7_og_1-8_-_Beh_tid'!$B$49:$B$63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'Tabell_1-_7_og_1-8_-_Beh_tid'!$J$49:$J$63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0.16326530612244897</c:v>
                </c:pt>
                <c:pt idx="3">
                  <c:v>0.14285714285714285</c:v>
                </c:pt>
                <c:pt idx="4">
                  <c:v>0.16666666666666666</c:v>
                </c:pt>
                <c:pt idx="5">
                  <c:v>0</c:v>
                </c:pt>
                <c:pt idx="6">
                  <c:v>4.1666666666666664E-2</c:v>
                </c:pt>
                <c:pt idx="7">
                  <c:v>0.63157894736842102</c:v>
                </c:pt>
                <c:pt idx="8">
                  <c:v>0.18181818181818182</c:v>
                </c:pt>
                <c:pt idx="9">
                  <c:v>7.6923076923076927E-2</c:v>
                </c:pt>
                <c:pt idx="10">
                  <c:v>0.14634146341463414</c:v>
                </c:pt>
                <c:pt idx="11">
                  <c:v>0.37301587301587302</c:v>
                </c:pt>
                <c:pt idx="12">
                  <c:v>3.8461538461538464E-2</c:v>
                </c:pt>
                <c:pt idx="13">
                  <c:v>0.16</c:v>
                </c:pt>
                <c:pt idx="14">
                  <c:v>3.4482758620689655E-2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61152"/>
        <c:axId val="132559616"/>
      </c:barChart>
      <c:valAx>
        <c:axId val="13255961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32561152"/>
        <c:crosses val="autoZero"/>
        <c:crossBetween val="between"/>
      </c:valAx>
      <c:catAx>
        <c:axId val="132561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3255961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'[2]Tabell_1-_7_og_1-8_-_Beh_tid'!$J$8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'[2]Tabell_1-_7_og_1-8_-_Beh_tid'!$B$9:$B$23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'[2]Tabell_1-_7_og_1-8_-_Beh_tid'!$J$9:$J$23</c:f>
              <c:numCache>
                <c:formatCode>General</c:formatCode>
                <c:ptCount val="15"/>
                <c:pt idx="0">
                  <c:v>0.85285821737495304</c:v>
                </c:pt>
                <c:pt idx="1">
                  <c:v>0.83360280247911611</c:v>
                </c:pt>
                <c:pt idx="2">
                  <c:v>0.7852268165395424</c:v>
                </c:pt>
                <c:pt idx="3">
                  <c:v>0.8970588235294118</c:v>
                </c:pt>
                <c:pt idx="4">
                  <c:v>0.87486344224848545</c:v>
                </c:pt>
                <c:pt idx="5">
                  <c:v>0.80504277352543896</c:v>
                </c:pt>
                <c:pt idx="6">
                  <c:v>0.93453663793103448</c:v>
                </c:pt>
                <c:pt idx="7">
                  <c:v>0.93859095688748684</c:v>
                </c:pt>
                <c:pt idx="8">
                  <c:v>0.84234585795517891</c:v>
                </c:pt>
                <c:pt idx="9">
                  <c:v>0.84876574307304786</c:v>
                </c:pt>
                <c:pt idx="10">
                  <c:v>0.76246876018689558</c:v>
                </c:pt>
                <c:pt idx="11">
                  <c:v>0.93078570623379553</c:v>
                </c:pt>
                <c:pt idx="12">
                  <c:v>0.79293993677555319</c:v>
                </c:pt>
                <c:pt idx="13">
                  <c:v>0.88373804267844003</c:v>
                </c:pt>
                <c:pt idx="14">
                  <c:v>0.72941581347328577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94016"/>
        <c:axId val="132671744"/>
      </c:barChart>
      <c:valAx>
        <c:axId val="13267174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32694016"/>
        <c:crosses val="autoZero"/>
        <c:crossBetween val="between"/>
      </c:valAx>
      <c:catAx>
        <c:axId val="132694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3267174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Andel deltakere i kvp i forhold til befolkning 18-66 år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'Tab__1_11_B-tiltakskategori KVP'!$H$10:$H$10</c:f>
              <c:strCache>
                <c:ptCount val="1"/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'Tab__1_11_B-tiltakskategori KVP'!$B$11:$B$26</c:f>
              <c:strCache>
                <c:ptCount val="16"/>
                <c:pt idx="0">
                  <c:v>Navn</c:v>
                </c:pt>
                <c:pt idx="1">
                  <c:v>Bydel Gamle Oslo</c:v>
                </c:pt>
                <c:pt idx="2">
                  <c:v>Bydel Grünerløkka</c:v>
                </c:pt>
                <c:pt idx="3">
                  <c:v>Bydel Sagene</c:v>
                </c:pt>
                <c:pt idx="4">
                  <c:v>Bydel St. Hanshaugen</c:v>
                </c:pt>
                <c:pt idx="5">
                  <c:v>Bydel Frogner</c:v>
                </c:pt>
                <c:pt idx="6">
                  <c:v>Bydel Ullern</c:v>
                </c:pt>
                <c:pt idx="7">
                  <c:v>Bydel Vestre Aker</c:v>
                </c:pt>
                <c:pt idx="8">
                  <c:v>Bydel Nordre Aker</c:v>
                </c:pt>
                <c:pt idx="9">
                  <c:v>Bydel Bjerke</c:v>
                </c:pt>
                <c:pt idx="10">
                  <c:v>Bydel Grorud</c:v>
                </c:pt>
                <c:pt idx="11">
                  <c:v>Bydel Stovner</c:v>
                </c:pt>
                <c:pt idx="12">
                  <c:v>Bydel Alna</c:v>
                </c:pt>
                <c:pt idx="13">
                  <c:v>Bydel Østensjø</c:v>
                </c:pt>
                <c:pt idx="14">
                  <c:v>Bydel Nordstrand</c:v>
                </c:pt>
                <c:pt idx="15">
                  <c:v>Bydel Søndre Nordstrand</c:v>
                </c:pt>
              </c:strCache>
            </c:strRef>
          </c:cat>
          <c:val>
            <c:numRef>
              <c:f>'Tab__1_11_B-tiltakskategori KVP'!$H$11:$H$26</c:f>
              <c:numCache>
                <c:formatCode>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49632"/>
        <c:axId val="122947840"/>
      </c:barChart>
      <c:valAx>
        <c:axId val="1229478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22949632"/>
        <c:crosses val="autoZero"/>
        <c:crossBetween val="between"/>
      </c:valAx>
      <c:catAx>
        <c:axId val="122949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229478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Andel deltakere i kvp i forhold til befolkning 18-66 år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Navn</c:v>
              </c:pt>
              <c:pt idx="1">
                <c:v>Bydel Gamle Oslo</c:v>
              </c:pt>
              <c:pt idx="2">
                <c:v>Bydel Grünerløkka</c:v>
              </c:pt>
              <c:pt idx="3">
                <c:v>Bydel Sagene</c:v>
              </c:pt>
              <c:pt idx="4">
                <c:v>Bydel St. Hanshaugen</c:v>
              </c:pt>
              <c:pt idx="5">
                <c:v>Bydel Frogner</c:v>
              </c:pt>
              <c:pt idx="6">
                <c:v>Bydel Ullern</c:v>
              </c:pt>
              <c:pt idx="7">
                <c:v>Bydel Vestre Aker</c:v>
              </c:pt>
              <c:pt idx="8">
                <c:v>Bydel Nordre Aker</c:v>
              </c:pt>
              <c:pt idx="9">
                <c:v>Bydel Bjerke</c:v>
              </c:pt>
              <c:pt idx="10">
                <c:v>Bydel Grorud</c:v>
              </c:pt>
              <c:pt idx="11">
                <c:v>Bydel Stovner</c:v>
              </c:pt>
              <c:pt idx="12">
                <c:v>Bydel Alna</c:v>
              </c:pt>
              <c:pt idx="13">
                <c:v>Bydel Østensjø</c:v>
              </c:pt>
              <c:pt idx="14">
                <c:v>Bydel Nordstrand</c:v>
              </c:pt>
              <c:pt idx="15">
                <c:v>Bydel Søndre Nordstrand</c:v>
              </c:pt>
            </c:strLit>
          </c:cat>
          <c:val>
            <c:numLit>
              <c:formatCode>General</c:formatCode>
              <c:ptCount val="16"/>
              <c:pt idx="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74976"/>
        <c:axId val="122960896"/>
      </c:barChart>
      <c:valAx>
        <c:axId val="12296089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22974976"/>
        <c:crosses val="autoZero"/>
        <c:crossBetween val="between"/>
      </c:valAx>
      <c:catAx>
        <c:axId val="122974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229608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'Tab_1_11_E-Avsluttede_KVP'!$C$9</c:f>
              <c:strCache>
                <c:ptCount val="1"/>
                <c:pt idx="0">
                  <c:v>Ordinært arbeid heltid/deltid (inkl. tidsavgr.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'Tab_1_11_E-Avsluttede_KVP'!$B$10:$B$25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2014</c:v>
                </c:pt>
              </c:strCache>
            </c:strRef>
          </c:cat>
          <c:val>
            <c:numRef>
              <c:f>'Tab_1_11_E-Avsluttede_KVP'!$S$10:$S$25</c:f>
              <c:numCache>
                <c:formatCode>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31072"/>
        <c:axId val="123037952"/>
      </c:barChart>
      <c:valAx>
        <c:axId val="12303795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86131072"/>
        <c:crosses val="autoZero"/>
        <c:crossBetween val="between"/>
      </c:valAx>
      <c:catAx>
        <c:axId val="861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2303795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73952"/>
        <c:axId val="86172416"/>
      </c:barChart>
      <c:valAx>
        <c:axId val="8617241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86173952"/>
        <c:crosses val="autoZero"/>
        <c:crossBetween val="between"/>
      </c:valAx>
      <c:catAx>
        <c:axId val="861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8617241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2014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0.4</c:v>
                </c:pt>
                <c:pt idx="1">
                  <c:v>0.5625</c:v>
                </c:pt>
                <c:pt idx="2">
                  <c:v>0.11538461538461539</c:v>
                </c:pt>
                <c:pt idx="3">
                  <c:v>0.36363636363636365</c:v>
                </c:pt>
                <c:pt idx="4">
                  <c:v>0.21621621621621623</c:v>
                </c:pt>
                <c:pt idx="5">
                  <c:v>0.4375</c:v>
                </c:pt>
                <c:pt idx="6">
                  <c:v>0.25</c:v>
                </c:pt>
                <c:pt idx="7">
                  <c:v>0.2</c:v>
                </c:pt>
                <c:pt idx="8">
                  <c:v>0.38461538461538464</c:v>
                </c:pt>
                <c:pt idx="9">
                  <c:v>0.6</c:v>
                </c:pt>
                <c:pt idx="10">
                  <c:v>0.5</c:v>
                </c:pt>
                <c:pt idx="11">
                  <c:v>0.15151515151515152</c:v>
                </c:pt>
                <c:pt idx="12">
                  <c:v>0.33333333333333331</c:v>
                </c:pt>
                <c:pt idx="13">
                  <c:v>0</c:v>
                </c:pt>
                <c:pt idx="14">
                  <c:v>0.32142857142857145</c:v>
                </c:pt>
                <c:pt idx="15">
                  <c:v>0.31402439024390244</c:v>
                </c:pt>
              </c:numCache>
            </c:numRef>
          </c:val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2014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5.7142857142857141E-2</c:v>
                </c:pt>
                <c:pt idx="1">
                  <c:v>6.25E-2</c:v>
                </c:pt>
                <c:pt idx="2">
                  <c:v>0.23076923076923078</c:v>
                </c:pt>
                <c:pt idx="3">
                  <c:v>0</c:v>
                </c:pt>
                <c:pt idx="4">
                  <c:v>0.10810810810810811</c:v>
                </c:pt>
                <c:pt idx="5">
                  <c:v>6.25E-2</c:v>
                </c:pt>
                <c:pt idx="6">
                  <c:v>6.25E-2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  <c:pt idx="10">
                  <c:v>5.5555555555555552E-2</c:v>
                </c:pt>
                <c:pt idx="11">
                  <c:v>0.12121212121212122</c:v>
                </c:pt>
                <c:pt idx="12">
                  <c:v>0.26666666666666666</c:v>
                </c:pt>
                <c:pt idx="13">
                  <c:v>0.23529411764705882</c:v>
                </c:pt>
                <c:pt idx="14">
                  <c:v>0.17857142857142858</c:v>
                </c:pt>
                <c:pt idx="15">
                  <c:v>0.10670731707317073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65600"/>
        <c:axId val="126264064"/>
      </c:barChart>
      <c:valAx>
        <c:axId val="12626406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26265600"/>
        <c:crosses val="autoZero"/>
        <c:crossBetween val="between"/>
      </c:valAx>
      <c:catAx>
        <c:axId val="1262656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2626406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2014</c:v>
                </c:pt>
              </c:strCache>
            </c:strRef>
          </c:cat>
          <c:val>
            <c:numRef>
              <c:f>Tab_1_11_F_Resultat_introduksj!$M$10:$M$25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</c:numCache>
            </c:numRef>
          </c:val>
        </c:ser>
        <c:ser>
          <c:idx val="1"/>
          <c:order val="1"/>
          <c:tx>
            <c:strRef>
              <c:f>Tab_1_11_F_Resultat_introduksj!$D$9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2014</c:v>
                </c:pt>
              </c:strCache>
            </c:strRef>
          </c:cat>
          <c:val>
            <c:numRef>
              <c:f>Tab_1_11_F_Resultat_introduksj!$N$10:$N$25</c:f>
              <c:numCache>
                <c:formatCode>0</c:formatCode>
                <c:ptCount val="16"/>
                <c:pt idx="0">
                  <c:v>35</c:v>
                </c:pt>
                <c:pt idx="1">
                  <c:v>35</c:v>
                </c:pt>
                <c:pt idx="2">
                  <c:v>26</c:v>
                </c:pt>
                <c:pt idx="3">
                  <c:v>24</c:v>
                </c:pt>
                <c:pt idx="4">
                  <c:v>45</c:v>
                </c:pt>
                <c:pt idx="5">
                  <c:v>16</c:v>
                </c:pt>
                <c:pt idx="6">
                  <c:v>16</c:v>
                </c:pt>
                <c:pt idx="7">
                  <c:v>10</c:v>
                </c:pt>
                <c:pt idx="8">
                  <c:v>16</c:v>
                </c:pt>
                <c:pt idx="9">
                  <c:v>13</c:v>
                </c:pt>
                <c:pt idx="10">
                  <c:v>21</c:v>
                </c:pt>
                <c:pt idx="11">
                  <c:v>36</c:v>
                </c:pt>
                <c:pt idx="12">
                  <c:v>18</c:v>
                </c:pt>
                <c:pt idx="13">
                  <c:v>19</c:v>
                </c:pt>
                <c:pt idx="14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59648"/>
        <c:axId val="86058112"/>
      </c:barChart>
      <c:valAx>
        <c:axId val="8605811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86059648"/>
        <c:crosses val="autoZero"/>
        <c:crossBetween val="between"/>
      </c:valAx>
      <c:catAx>
        <c:axId val="860596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860581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12</xdr:col>
      <xdr:colOff>419096</xdr:colOff>
      <xdr:row>45</xdr:row>
      <xdr:rowOff>38103</xdr:rowOff>
    </xdr:from>
    <xdr:ext cx="8483602" cy="4737104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215898</xdr:colOff>
      <xdr:row>9</xdr:row>
      <xdr:rowOff>0</xdr:rowOff>
    </xdr:from>
    <xdr:ext cx="7785101" cy="4521195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215898</xdr:colOff>
      <xdr:row>9</xdr:row>
      <xdr:rowOff>0</xdr:rowOff>
    </xdr:from>
    <xdr:ext cx="7785101" cy="4521195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/>
        <xdr:cNvSpPr/>
      </xdr:nvSpPr>
      <xdr:spPr>
        <a:xfrm>
          <a:off x="16700501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5" name="Ellipse 2"/>
        <xdr:cNvSpPr/>
      </xdr:nvSpPr>
      <xdr:spPr>
        <a:xfrm>
          <a:off x="16700501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323853</xdr:colOff>
      <xdr:row>8</xdr:row>
      <xdr:rowOff>288929</xdr:rowOff>
    </xdr:from>
    <xdr:ext cx="6692895" cy="4406895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2" name="Ellipse 3"/>
        <xdr:cNvSpPr/>
      </xdr:nvSpPr>
      <xdr:spPr>
        <a:xfrm>
          <a:off x="134270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152403</xdr:colOff>
      <xdr:row>7</xdr:row>
      <xdr:rowOff>508004</xdr:rowOff>
    </xdr:from>
    <xdr:ext cx="6692895" cy="4406895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15</xdr:col>
      <xdr:colOff>114303</xdr:colOff>
      <xdr:row>8</xdr:row>
      <xdr:rowOff>31754</xdr:rowOff>
    </xdr:from>
    <xdr:ext cx="6692895" cy="4406895"/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Antall i arbeid eller uitdanning 1-3 tertial</a:t>
          </a:r>
        </a:p>
      </xdr:txBody>
    </xdr:sp>
    <xdr:clientData/>
  </xdr:oneCellAnchor>
  <xdr:oneCellAnchor>
    <xdr:from>
      <xdr:col>24</xdr:col>
      <xdr:colOff>257178</xdr:colOff>
      <xdr:row>8</xdr:row>
      <xdr:rowOff>69854</xdr:rowOff>
    </xdr:from>
    <xdr:ext cx="6692895" cy="4406895"/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25</xdr:col>
      <xdr:colOff>320673</xdr:colOff>
      <xdr:row>3</xdr:row>
      <xdr:rowOff>168277</xdr:rowOff>
    </xdr:from>
    <xdr:ext cx="4216398" cy="939802"/>
    <xdr:sp macro="" textlink="">
      <xdr:nvSpPr>
        <xdr:cNvPr id="9" name="Ellipse 3"/>
        <xdr:cNvSpPr/>
      </xdr:nvSpPr>
      <xdr:spPr>
        <a:xfrm>
          <a:off x="19056348" y="71120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abeller\FO-1-3t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-1-omdisp_sos_hj"/>
      <sheetName val="1-1-A-ant__saker_miljørettet_hv"/>
      <sheetName val="1-1-B-Smittevern"/>
      <sheetName val="Tabell_1-3-A_Bistand_kjøp-bolig"/>
      <sheetName val="Tab-1-3-B0 Bosetting"/>
      <sheetName val="Tabell_1-3-B-Saks_beh_tid-bolig"/>
      <sheetName val="Tab_1-3-B2-Bostøtte-B3-ventetid"/>
      <sheetName val="Tabell_1-4-døgnovernatting"/>
      <sheetName val="Tabell_1-5-kvalitetsavtale"/>
      <sheetName val="Tabell_1-6-oppfølging"/>
      <sheetName val="Tabell_1-_7_og_1-8_-_Beh_tid"/>
      <sheetName val="Tabell_1-_9_-_Tilgjengelighet"/>
      <sheetName val="Tabell 1-10 A KVP aldersfordelt"/>
      <sheetName val="Tabell 1-10 B Intro og ny sjans"/>
      <sheetName val="Tab_1_11_A-Saksmengde_KVP"/>
      <sheetName val="Tab__1_11_B-tiltakskategori KVP"/>
      <sheetName val="Tab_1_11_C_-_Ant_delt_m_tiltak_"/>
      <sheetName val="Tab_1_11_D-Bruke_av_komm_tiltak"/>
      <sheetName val="Tab_1_11_E-Avsluttede_KVP"/>
      <sheetName val="Tab_1_11_F_Resultat_introduksj"/>
      <sheetName val="Tab_1_11_G_Resultat ny sjanse"/>
      <sheetName val="Tabell_1-11-H_Res_andre_tiltak"/>
      <sheetName val="Tabell_1-11-1_-_Rusomsorg"/>
      <sheetName val="Tabell_1-_14_-A-B-trusler,vold"/>
      <sheetName val="Tabell_1-_14-C_-_Saksbehandling"/>
      <sheetName val="Tabell 1_14_D _ Saksbeh pas"/>
      <sheetName val="Tabell_1-_15_-_Bruk-_Ind_plan"/>
      <sheetName val="kriteriebefolkning"/>
      <sheetName val="kriterie_F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J8" t="str">
            <v>Andel saker behandlet innen 2 uker</v>
          </cell>
        </row>
        <row r="9">
          <cell r="B9" t="str">
            <v>Bydel Gamle Oslo</v>
          </cell>
          <cell r="J9">
            <v>0.85285821737495304</v>
          </cell>
        </row>
        <row r="10">
          <cell r="B10" t="str">
            <v>Bydel Grünerløkka</v>
          </cell>
          <cell r="J10">
            <v>0.83360280247911611</v>
          </cell>
        </row>
        <row r="11">
          <cell r="B11" t="str">
            <v>Bydel Sagene</v>
          </cell>
          <cell r="J11">
            <v>0.7852268165395424</v>
          </cell>
        </row>
        <row r="12">
          <cell r="B12" t="str">
            <v>Bydel St. Hanshaugen</v>
          </cell>
          <cell r="J12">
            <v>0.8970588235294118</v>
          </cell>
        </row>
        <row r="13">
          <cell r="B13" t="str">
            <v>Bydel Frogner</v>
          </cell>
          <cell r="J13">
            <v>0.87486344224848545</v>
          </cell>
        </row>
        <row r="14">
          <cell r="B14" t="str">
            <v>Bydel Ullern</v>
          </cell>
          <cell r="J14">
            <v>0.80504277352543896</v>
          </cell>
        </row>
        <row r="15">
          <cell r="B15" t="str">
            <v>Bydel Vestre Aker</v>
          </cell>
          <cell r="J15">
            <v>0.93453663793103448</v>
          </cell>
        </row>
        <row r="16">
          <cell r="B16" t="str">
            <v>Bydel Nordre Aker</v>
          </cell>
          <cell r="J16">
            <v>0.93859095688748684</v>
          </cell>
        </row>
        <row r="17">
          <cell r="B17" t="str">
            <v>Bydel Bjerke</v>
          </cell>
          <cell r="J17">
            <v>0.84234585795517891</v>
          </cell>
        </row>
        <row r="18">
          <cell r="B18" t="str">
            <v>Bydel Grorud</v>
          </cell>
          <cell r="J18">
            <v>0.84876574307304786</v>
          </cell>
        </row>
        <row r="19">
          <cell r="B19" t="str">
            <v>Bydel Stovner</v>
          </cell>
          <cell r="J19">
            <v>0.76246876018689558</v>
          </cell>
        </row>
        <row r="20">
          <cell r="B20" t="str">
            <v>Bydel Alna</v>
          </cell>
          <cell r="J20">
            <v>0.93078570623379553</v>
          </cell>
        </row>
        <row r="21">
          <cell r="B21" t="str">
            <v>Bydel Østensjø</v>
          </cell>
          <cell r="J21">
            <v>0.79293993677555319</v>
          </cell>
        </row>
        <row r="22">
          <cell r="B22" t="str">
            <v>Bydel Nordstrand</v>
          </cell>
          <cell r="J22">
            <v>0.88373804267844003</v>
          </cell>
        </row>
        <row r="23">
          <cell r="B23" t="str">
            <v>Bydel Søndre Nordstrand</v>
          </cell>
          <cell r="J23">
            <v>0.72941581347328577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AA32"/>
  <sheetViews>
    <sheetView showGridLines="0" tabSelected="1" topLeftCell="A2" workbookViewId="0">
      <selection activeCell="S10" sqref="S10"/>
    </sheetView>
  </sheetViews>
  <sheetFormatPr baseColWidth="10" defaultColWidth="11.42578125" defaultRowHeight="12.75" x14ac:dyDescent="0.2"/>
  <cols>
    <col min="1" max="1" width="6.140625" style="2" bestFit="1" customWidth="1"/>
    <col min="2" max="2" width="22" bestFit="1" customWidth="1"/>
    <col min="3" max="3" width="0" hidden="1" customWidth="1"/>
    <col min="4" max="5" width="13.7109375" customWidth="1"/>
    <col min="6" max="7" width="14.7109375" customWidth="1"/>
    <col min="8" max="11" width="13.7109375" customWidth="1"/>
    <col min="12" max="12" width="11.42578125" customWidth="1"/>
    <col min="13" max="13" width="13.7109375" customWidth="1"/>
    <col min="14" max="14" width="11.42578125" customWidth="1"/>
  </cols>
  <sheetData>
    <row r="1" spans="1:27" x14ac:dyDescent="0.2">
      <c r="A1" s="1" t="s">
        <v>0</v>
      </c>
    </row>
    <row r="2" spans="1:27" x14ac:dyDescent="0.2">
      <c r="A2" s="1"/>
    </row>
    <row r="3" spans="1:27" x14ac:dyDescent="0.2">
      <c r="A3" s="1" t="s">
        <v>341</v>
      </c>
    </row>
    <row r="5" spans="1:27" s="4" customFormat="1" ht="19.7" customHeight="1" thickBot="1" x14ac:dyDescent="0.25">
      <c r="A5" s="3" t="s">
        <v>341</v>
      </c>
    </row>
    <row r="6" spans="1:27" s="5" customFormat="1" ht="15.95" customHeight="1" thickBot="1" x14ac:dyDescent="0.25">
      <c r="A6" s="157"/>
      <c r="B6" s="121"/>
      <c r="C6" s="123"/>
      <c r="D6" s="2107" t="s">
        <v>1</v>
      </c>
      <c r="E6" s="2107"/>
      <c r="F6" s="2107"/>
      <c r="G6" s="2107"/>
      <c r="H6" s="2107"/>
      <c r="I6" s="2108"/>
      <c r="J6" s="124"/>
      <c r="K6" s="125"/>
      <c r="L6" s="4"/>
      <c r="M6" s="4"/>
    </row>
    <row r="7" spans="1:27" s="5" customFormat="1" ht="95.45" customHeight="1" thickBot="1" x14ac:dyDescent="0.25">
      <c r="A7" s="158" t="s">
        <v>38</v>
      </c>
      <c r="B7" s="150" t="s">
        <v>3</v>
      </c>
      <c r="C7" s="7" t="s">
        <v>4</v>
      </c>
      <c r="D7" s="127" t="s">
        <v>164</v>
      </c>
      <c r="E7" s="127" t="s">
        <v>165</v>
      </c>
      <c r="F7" s="127" t="s">
        <v>166</v>
      </c>
      <c r="G7" s="127" t="s">
        <v>167</v>
      </c>
      <c r="H7" s="349" t="s">
        <v>168</v>
      </c>
      <c r="I7" s="350" t="s">
        <v>169</v>
      </c>
      <c r="J7" s="128" t="s">
        <v>170</v>
      </c>
      <c r="K7" s="129" t="s">
        <v>171</v>
      </c>
      <c r="L7" s="4"/>
      <c r="M7" s="4"/>
    </row>
    <row r="8" spans="1:27" ht="15" customHeight="1" x14ac:dyDescent="0.2">
      <c r="A8" s="159">
        <v>1</v>
      </c>
      <c r="B8" s="151" t="s">
        <v>5</v>
      </c>
      <c r="C8" s="130"/>
      <c r="D8" s="1854">
        <v>0</v>
      </c>
      <c r="E8" s="1855">
        <v>0</v>
      </c>
      <c r="F8" s="1855">
        <v>0</v>
      </c>
      <c r="G8" s="1855">
        <v>0</v>
      </c>
      <c r="H8" s="1856">
        <v>0</v>
      </c>
      <c r="I8" s="1848">
        <f>SUM(D8:H8)</f>
        <v>0</v>
      </c>
      <c r="J8" s="1589">
        <v>0</v>
      </c>
      <c r="K8" s="1862">
        <f>I8-J8</f>
        <v>0</v>
      </c>
      <c r="L8" s="4"/>
      <c r="M8" s="1063"/>
      <c r="N8" s="1063"/>
      <c r="O8" s="1064"/>
      <c r="P8" s="1064"/>
      <c r="Q8" s="1064"/>
      <c r="R8" s="1064"/>
      <c r="S8" s="1064"/>
      <c r="T8" s="1064"/>
      <c r="U8" s="1064"/>
      <c r="V8" s="1064"/>
      <c r="W8" s="1064"/>
      <c r="X8" s="1064"/>
      <c r="Y8" s="1063"/>
      <c r="Z8" s="1063"/>
      <c r="AA8" s="1063"/>
    </row>
    <row r="9" spans="1:27" ht="15" customHeight="1" x14ac:dyDescent="0.2">
      <c r="A9" s="160">
        <v>2</v>
      </c>
      <c r="B9" s="152" t="s">
        <v>6</v>
      </c>
      <c r="C9" s="132"/>
      <c r="D9" s="1857">
        <v>8049</v>
      </c>
      <c r="E9" s="1853">
        <v>0</v>
      </c>
      <c r="F9" s="1853">
        <v>2100</v>
      </c>
      <c r="G9" s="1853">
        <v>0</v>
      </c>
      <c r="H9" s="1858">
        <v>0</v>
      </c>
      <c r="I9" s="1849">
        <f>SUM(D9:H9)</f>
        <v>10149</v>
      </c>
      <c r="J9" s="1590">
        <v>11523</v>
      </c>
      <c r="K9" s="1863">
        <f t="shared" ref="K9:K22" si="0">I9-J9</f>
        <v>-1374</v>
      </c>
      <c r="L9" s="4"/>
      <c r="M9" s="1070"/>
      <c r="N9" s="1070"/>
      <c r="O9" s="1071"/>
      <c r="P9" s="1071"/>
      <c r="Q9" s="1071"/>
      <c r="R9" s="1071"/>
      <c r="S9" s="1071"/>
      <c r="T9" s="1071"/>
      <c r="U9" s="1071"/>
      <c r="V9" s="1071"/>
      <c r="W9" s="1071"/>
      <c r="X9" s="1071"/>
      <c r="Y9" s="1070"/>
      <c r="Z9" s="1070"/>
      <c r="AA9" s="1070"/>
    </row>
    <row r="10" spans="1:27" ht="15" customHeight="1" x14ac:dyDescent="0.2">
      <c r="A10" s="160">
        <v>3</v>
      </c>
      <c r="B10" s="152" t="s">
        <v>7</v>
      </c>
      <c r="C10" s="132"/>
      <c r="D10" s="1857">
        <v>1200</v>
      </c>
      <c r="E10" s="1853">
        <v>0</v>
      </c>
      <c r="F10" s="1853">
        <v>1800</v>
      </c>
      <c r="G10" s="1853">
        <v>2800</v>
      </c>
      <c r="H10" s="1858">
        <v>0</v>
      </c>
      <c r="I10" s="1849">
        <f t="shared" ref="I10:I22" si="1">SUM(D10:H10)</f>
        <v>5800</v>
      </c>
      <c r="J10" s="1590">
        <v>0</v>
      </c>
      <c r="K10" s="1863">
        <f t="shared" si="0"/>
        <v>5800</v>
      </c>
      <c r="L10" s="4"/>
      <c r="M10" s="1266"/>
      <c r="N10" s="1266"/>
      <c r="O10" s="1266"/>
      <c r="P10" s="1266"/>
      <c r="Q10" s="1266"/>
      <c r="R10" s="1265"/>
      <c r="S10" s="1266"/>
      <c r="T10" s="1265"/>
      <c r="U10" s="1265"/>
      <c r="V10" s="1266"/>
      <c r="W10" s="1266"/>
      <c r="X10" s="1266"/>
      <c r="Y10" s="1266"/>
      <c r="Z10" s="1265"/>
      <c r="AA10" s="1266"/>
    </row>
    <row r="11" spans="1:27" ht="15" customHeight="1" x14ac:dyDescent="0.2">
      <c r="A11" s="160">
        <v>4</v>
      </c>
      <c r="B11" s="152" t="s">
        <v>8</v>
      </c>
      <c r="C11" s="132"/>
      <c r="D11" s="1857">
        <v>0</v>
      </c>
      <c r="E11" s="1853">
        <v>0</v>
      </c>
      <c r="F11" s="1853">
        <v>0</v>
      </c>
      <c r="G11" s="1853">
        <v>3408</v>
      </c>
      <c r="H11" s="1858">
        <v>0</v>
      </c>
      <c r="I11" s="1849">
        <f t="shared" si="1"/>
        <v>3408</v>
      </c>
      <c r="J11" s="1590">
        <v>0</v>
      </c>
      <c r="K11" s="1863">
        <f t="shared" si="0"/>
        <v>3408</v>
      </c>
      <c r="L11" s="4"/>
      <c r="M11" s="1266"/>
      <c r="N11" s="1266"/>
      <c r="O11" s="1266"/>
      <c r="P11" s="1266"/>
      <c r="Q11" s="1266"/>
      <c r="R11" s="1265"/>
      <c r="S11" s="1266"/>
      <c r="T11" s="1265"/>
      <c r="U11" s="1265"/>
      <c r="V11" s="1266"/>
      <c r="W11" s="1266"/>
      <c r="X11" s="1266"/>
      <c r="Y11" s="1266"/>
      <c r="Z11" s="1265"/>
      <c r="AA11" s="1266"/>
    </row>
    <row r="12" spans="1:27" ht="15" customHeight="1" x14ac:dyDescent="0.2">
      <c r="A12" s="160">
        <v>5</v>
      </c>
      <c r="B12" s="152" t="s">
        <v>9</v>
      </c>
      <c r="C12" s="132"/>
      <c r="D12" s="1857">
        <v>0</v>
      </c>
      <c r="E12" s="1853">
        <v>0</v>
      </c>
      <c r="F12" s="1853">
        <v>0</v>
      </c>
      <c r="G12" s="1853">
        <v>0</v>
      </c>
      <c r="H12" s="1858">
        <v>0</v>
      </c>
      <c r="I12" s="1849">
        <f t="shared" si="1"/>
        <v>0</v>
      </c>
      <c r="J12" s="1590">
        <v>10000</v>
      </c>
      <c r="K12" s="1863">
        <f t="shared" si="0"/>
        <v>-10000</v>
      </c>
      <c r="L12" s="4"/>
      <c r="M12" s="1266"/>
      <c r="N12" s="1266"/>
      <c r="O12" s="1266"/>
      <c r="P12" s="1266"/>
      <c r="Q12" s="1266"/>
      <c r="R12" s="1265"/>
      <c r="S12" s="1266"/>
      <c r="T12" s="1265"/>
      <c r="U12" s="1265"/>
      <c r="V12" s="1266"/>
      <c r="W12" s="1266"/>
      <c r="X12" s="1266"/>
      <c r="Y12" s="1266"/>
      <c r="Z12" s="1265"/>
      <c r="AA12" s="1266"/>
    </row>
    <row r="13" spans="1:27" ht="15" customHeight="1" x14ac:dyDescent="0.2">
      <c r="A13" s="161">
        <v>6</v>
      </c>
      <c r="B13" s="153" t="s">
        <v>10</v>
      </c>
      <c r="C13" s="130"/>
      <c r="D13" s="1857">
        <v>3500</v>
      </c>
      <c r="E13" s="1853">
        <v>0</v>
      </c>
      <c r="F13" s="1853">
        <v>0</v>
      </c>
      <c r="G13" s="1853">
        <v>0</v>
      </c>
      <c r="H13" s="1858">
        <v>0</v>
      </c>
      <c r="I13" s="1849">
        <f t="shared" si="1"/>
        <v>3500</v>
      </c>
      <c r="J13" s="1590">
        <v>0</v>
      </c>
      <c r="K13" s="1863">
        <f t="shared" si="0"/>
        <v>3500</v>
      </c>
      <c r="L13" s="4"/>
      <c r="M13" s="1266"/>
      <c r="N13" s="1266"/>
      <c r="O13" s="1266"/>
      <c r="P13" s="1266"/>
      <c r="Q13" s="1266"/>
      <c r="R13" s="1265"/>
      <c r="S13" s="1266"/>
      <c r="T13" s="1265"/>
      <c r="U13" s="1265"/>
      <c r="V13" s="1266"/>
      <c r="W13" s="1266"/>
      <c r="X13" s="1266"/>
      <c r="Y13" s="1266"/>
      <c r="Z13" s="1265"/>
      <c r="AA13" s="1266"/>
    </row>
    <row r="14" spans="1:27" ht="15" customHeight="1" x14ac:dyDescent="0.2">
      <c r="A14" s="161">
        <v>7</v>
      </c>
      <c r="B14" s="153" t="s">
        <v>11</v>
      </c>
      <c r="C14" s="130"/>
      <c r="D14" s="1857">
        <v>0</v>
      </c>
      <c r="E14" s="1853">
        <v>0</v>
      </c>
      <c r="F14" s="1853">
        <v>0</v>
      </c>
      <c r="G14" s="1853">
        <v>0</v>
      </c>
      <c r="H14" s="1858">
        <v>0</v>
      </c>
      <c r="I14" s="1849">
        <f t="shared" si="1"/>
        <v>0</v>
      </c>
      <c r="J14" s="1590">
        <v>0</v>
      </c>
      <c r="K14" s="1863">
        <f t="shared" si="0"/>
        <v>0</v>
      </c>
      <c r="L14" s="4"/>
      <c r="M14" s="1266"/>
      <c r="N14" s="1266"/>
      <c r="O14" s="1266"/>
      <c r="P14" s="1266"/>
      <c r="Q14" s="1266"/>
      <c r="R14" s="1265"/>
      <c r="S14" s="1266"/>
      <c r="T14" s="1265"/>
      <c r="U14" s="1265"/>
      <c r="V14" s="1266"/>
      <c r="W14" s="1266"/>
      <c r="X14" s="1266"/>
      <c r="Y14" s="1266"/>
      <c r="Z14" s="1265"/>
      <c r="AA14" s="1266"/>
    </row>
    <row r="15" spans="1:27" ht="15" customHeight="1" x14ac:dyDescent="0.2">
      <c r="A15" s="160">
        <v>8</v>
      </c>
      <c r="B15" s="152" t="s">
        <v>12</v>
      </c>
      <c r="C15" s="132"/>
      <c r="D15" s="1857">
        <v>900</v>
      </c>
      <c r="E15" s="1853">
        <v>0</v>
      </c>
      <c r="F15" s="1853">
        <v>0</v>
      </c>
      <c r="G15" s="1853">
        <v>0</v>
      </c>
      <c r="H15" s="1858">
        <v>0</v>
      </c>
      <c r="I15" s="1849">
        <f t="shared" si="1"/>
        <v>900</v>
      </c>
      <c r="J15" s="1590">
        <v>0</v>
      </c>
      <c r="K15" s="1863">
        <f t="shared" si="0"/>
        <v>900</v>
      </c>
      <c r="L15" s="4"/>
      <c r="M15" s="1070"/>
      <c r="N15" s="1070"/>
      <c r="O15" s="1071"/>
      <c r="P15" s="1071"/>
      <c r="Q15" s="1071"/>
      <c r="R15" s="1071"/>
      <c r="S15" s="1071"/>
      <c r="T15" s="1071"/>
      <c r="U15" s="1071"/>
      <c r="V15" s="1071"/>
      <c r="W15" s="1071"/>
      <c r="X15" s="1071"/>
      <c r="Y15" s="1070"/>
      <c r="Z15" s="1070"/>
      <c r="AA15" s="1070"/>
    </row>
    <row r="16" spans="1:27" ht="15" customHeight="1" x14ac:dyDescent="0.2">
      <c r="A16" s="160">
        <v>9</v>
      </c>
      <c r="B16" s="152" t="s">
        <v>13</v>
      </c>
      <c r="C16" s="132"/>
      <c r="D16" s="1857">
        <v>0</v>
      </c>
      <c r="E16" s="1853">
        <v>0</v>
      </c>
      <c r="F16" s="1853">
        <v>0</v>
      </c>
      <c r="G16" s="1853">
        <v>0</v>
      </c>
      <c r="H16" s="1858">
        <v>0</v>
      </c>
      <c r="I16" s="1849">
        <f t="shared" si="1"/>
        <v>0</v>
      </c>
      <c r="J16" s="1590">
        <v>2671</v>
      </c>
      <c r="K16" s="1863">
        <f t="shared" si="0"/>
        <v>-2671</v>
      </c>
      <c r="L16" s="4"/>
      <c r="M16" s="1299"/>
      <c r="N16" s="1299"/>
      <c r="O16" s="1299"/>
      <c r="P16" s="1299"/>
      <c r="Q16" s="1299"/>
      <c r="R16" s="1298"/>
      <c r="S16" s="1299"/>
      <c r="T16" s="1298"/>
      <c r="U16" s="1298"/>
      <c r="V16" s="1299"/>
      <c r="W16" s="1299"/>
      <c r="X16" s="1299"/>
      <c r="Y16" s="1299"/>
      <c r="Z16" s="1298"/>
      <c r="AA16" s="1299"/>
    </row>
    <row r="17" spans="1:13" ht="15" customHeight="1" x14ac:dyDescent="0.2">
      <c r="A17" s="160">
        <v>10</v>
      </c>
      <c r="B17" s="152" t="s">
        <v>14</v>
      </c>
      <c r="C17" s="132"/>
      <c r="D17" s="1857">
        <v>0</v>
      </c>
      <c r="E17" s="1853">
        <v>0</v>
      </c>
      <c r="F17" s="1853">
        <v>0</v>
      </c>
      <c r="G17" s="1853">
        <v>0</v>
      </c>
      <c r="H17" s="1858">
        <v>6536</v>
      </c>
      <c r="I17" s="1849">
        <f t="shared" si="1"/>
        <v>6536</v>
      </c>
      <c r="J17" s="1590">
        <v>0</v>
      </c>
      <c r="K17" s="1863">
        <f t="shared" si="0"/>
        <v>6536</v>
      </c>
      <c r="L17" s="4"/>
      <c r="M17" s="4"/>
    </row>
    <row r="18" spans="1:13" ht="15" customHeight="1" x14ac:dyDescent="0.2">
      <c r="A18" s="161">
        <v>11</v>
      </c>
      <c r="B18" s="153" t="s">
        <v>15</v>
      </c>
      <c r="C18" s="130"/>
      <c r="D18" s="1857">
        <v>0</v>
      </c>
      <c r="E18" s="1853">
        <v>0</v>
      </c>
      <c r="F18" s="1853">
        <v>3600</v>
      </c>
      <c r="G18" s="1853">
        <v>0</v>
      </c>
      <c r="H18" s="1858">
        <v>0</v>
      </c>
      <c r="I18" s="1849">
        <f t="shared" si="1"/>
        <v>3600</v>
      </c>
      <c r="J18" s="1590">
        <v>0</v>
      </c>
      <c r="K18" s="1863">
        <f t="shared" si="0"/>
        <v>3600</v>
      </c>
      <c r="L18" s="4"/>
      <c r="M18" s="4"/>
    </row>
    <row r="19" spans="1:13" ht="15" customHeight="1" x14ac:dyDescent="0.2">
      <c r="A19" s="160">
        <v>12</v>
      </c>
      <c r="B19" s="152" t="s">
        <v>16</v>
      </c>
      <c r="C19" s="132"/>
      <c r="D19" s="1857">
        <v>0</v>
      </c>
      <c r="E19" s="1853">
        <v>0</v>
      </c>
      <c r="F19" s="1853">
        <v>36457</v>
      </c>
      <c r="G19" s="1853">
        <v>0</v>
      </c>
      <c r="H19" s="1858">
        <v>0</v>
      </c>
      <c r="I19" s="1849">
        <f t="shared" si="1"/>
        <v>36457</v>
      </c>
      <c r="J19" s="1590">
        <v>4500</v>
      </c>
      <c r="K19" s="1863">
        <f t="shared" si="0"/>
        <v>31957</v>
      </c>
      <c r="L19" s="4"/>
      <c r="M19" s="4"/>
    </row>
    <row r="20" spans="1:13" ht="15" customHeight="1" x14ac:dyDescent="0.2">
      <c r="A20" s="160">
        <v>13</v>
      </c>
      <c r="B20" s="152" t="s">
        <v>17</v>
      </c>
      <c r="C20" s="132"/>
      <c r="D20" s="1857">
        <v>0</v>
      </c>
      <c r="E20" s="1853">
        <v>0</v>
      </c>
      <c r="F20" s="1853">
        <v>650</v>
      </c>
      <c r="G20" s="1853">
        <v>0</v>
      </c>
      <c r="H20" s="1858">
        <v>0</v>
      </c>
      <c r="I20" s="1849">
        <f t="shared" si="1"/>
        <v>650</v>
      </c>
      <c r="J20" s="1590">
        <v>0</v>
      </c>
      <c r="K20" s="1863">
        <f t="shared" si="0"/>
        <v>650</v>
      </c>
      <c r="L20" s="4"/>
      <c r="M20" s="4"/>
    </row>
    <row r="21" spans="1:13" ht="15" customHeight="1" x14ac:dyDescent="0.2">
      <c r="A21" s="160">
        <v>14</v>
      </c>
      <c r="B21" s="152" t="s">
        <v>18</v>
      </c>
      <c r="C21" s="132"/>
      <c r="D21" s="1857">
        <v>0</v>
      </c>
      <c r="E21" s="1853">
        <v>0</v>
      </c>
      <c r="F21" s="1853">
        <v>0</v>
      </c>
      <c r="G21" s="1853">
        <v>0</v>
      </c>
      <c r="H21" s="1858">
        <v>0</v>
      </c>
      <c r="I21" s="1849">
        <f t="shared" si="1"/>
        <v>0</v>
      </c>
      <c r="J21" s="1590">
        <v>0</v>
      </c>
      <c r="K21" s="1863">
        <f t="shared" si="0"/>
        <v>0</v>
      </c>
      <c r="L21" s="4"/>
      <c r="M21" s="4"/>
    </row>
    <row r="22" spans="1:13" ht="15" customHeight="1" thickBot="1" x14ac:dyDescent="0.25">
      <c r="A22" s="1060">
        <v>15</v>
      </c>
      <c r="B22" s="1061" t="s">
        <v>19</v>
      </c>
      <c r="C22" s="1062"/>
      <c r="D22" s="1859">
        <v>3712</v>
      </c>
      <c r="E22" s="1860">
        <v>0</v>
      </c>
      <c r="F22" s="1860">
        <v>6443</v>
      </c>
      <c r="G22" s="1860">
        <v>0</v>
      </c>
      <c r="H22" s="1861">
        <v>0</v>
      </c>
      <c r="I22" s="1850">
        <f t="shared" si="1"/>
        <v>10155</v>
      </c>
      <c r="J22" s="1591">
        <v>0</v>
      </c>
      <c r="K22" s="1864">
        <f t="shared" si="0"/>
        <v>10155</v>
      </c>
      <c r="L22" s="4"/>
      <c r="M22" s="4"/>
    </row>
    <row r="23" spans="1:13" s="18" customFormat="1" x14ac:dyDescent="0.2">
      <c r="A23" s="1256"/>
      <c r="B23" s="1257" t="s">
        <v>431</v>
      </c>
      <c r="C23" s="1258">
        <v>0</v>
      </c>
      <c r="D23" s="1851">
        <f t="shared" ref="D23:K23" si="2">SUM(D8:D22)</f>
        <v>17361</v>
      </c>
      <c r="E23" s="1364">
        <f t="shared" si="2"/>
        <v>0</v>
      </c>
      <c r="F23" s="1364">
        <f t="shared" si="2"/>
        <v>51050</v>
      </c>
      <c r="G23" s="1364">
        <f t="shared" si="2"/>
        <v>6208</v>
      </c>
      <c r="H23" s="1852">
        <f t="shared" si="2"/>
        <v>6536</v>
      </c>
      <c r="I23" s="1066">
        <f t="shared" si="2"/>
        <v>81155</v>
      </c>
      <c r="J23" s="1066">
        <f t="shared" si="2"/>
        <v>28694</v>
      </c>
      <c r="K23" s="1066">
        <f t="shared" si="2"/>
        <v>52461</v>
      </c>
      <c r="L23" s="3"/>
      <c r="M23" s="3"/>
    </row>
    <row r="24" spans="1:13" s="1129" customFormat="1" x14ac:dyDescent="0.2">
      <c r="A24" s="1583"/>
      <c r="B24" s="1584" t="s">
        <v>409</v>
      </c>
      <c r="C24" s="348">
        <v>0</v>
      </c>
      <c r="D24" s="1585">
        <v>16461</v>
      </c>
      <c r="E24" s="492">
        <v>0</v>
      </c>
      <c r="F24" s="492">
        <v>51050</v>
      </c>
      <c r="G24" s="492">
        <v>8208</v>
      </c>
      <c r="H24" s="1586">
        <v>9699</v>
      </c>
      <c r="I24" s="1587">
        <v>85418</v>
      </c>
      <c r="J24" s="1587">
        <v>33147</v>
      </c>
      <c r="K24" s="1587">
        <v>52271</v>
      </c>
      <c r="L24" s="235"/>
      <c r="M24" s="235"/>
    </row>
    <row r="25" spans="1:13" s="18" customFormat="1" ht="13.5" thickBot="1" x14ac:dyDescent="0.25">
      <c r="A25" s="1249"/>
      <c r="B25" s="1250" t="s">
        <v>389</v>
      </c>
      <c r="C25" s="1251">
        <v>0</v>
      </c>
      <c r="D25" s="1252">
        <f t="shared" ref="D25:K25" si="3">SUM(D9:D23)</f>
        <v>34722</v>
      </c>
      <c r="E25" s="1253">
        <f t="shared" si="3"/>
        <v>0</v>
      </c>
      <c r="F25" s="1253">
        <f t="shared" si="3"/>
        <v>102100</v>
      </c>
      <c r="G25" s="1253">
        <f t="shared" si="3"/>
        <v>12416</v>
      </c>
      <c r="H25" s="1254">
        <f t="shared" si="3"/>
        <v>13072</v>
      </c>
      <c r="I25" s="1069">
        <f t="shared" si="3"/>
        <v>162310</v>
      </c>
      <c r="J25" s="1255">
        <f t="shared" si="3"/>
        <v>57388</v>
      </c>
      <c r="K25" s="1255">
        <f t="shared" si="3"/>
        <v>104922</v>
      </c>
      <c r="L25" s="3"/>
      <c r="M25" s="3"/>
    </row>
    <row r="26" spans="1:13" s="70" customFormat="1" x14ac:dyDescent="0.2">
      <c r="A26" s="332"/>
      <c r="B26" s="333" t="s">
        <v>274</v>
      </c>
      <c r="C26" s="334">
        <v>0</v>
      </c>
      <c r="D26" s="335">
        <v>12429</v>
      </c>
      <c r="E26" s="336">
        <v>0</v>
      </c>
      <c r="F26" s="336">
        <v>40098</v>
      </c>
      <c r="G26" s="336">
        <v>7984</v>
      </c>
      <c r="H26" s="337">
        <v>6674</v>
      </c>
      <c r="I26" s="338">
        <v>67185</v>
      </c>
      <c r="J26" s="338">
        <v>7658.999999998</v>
      </c>
      <c r="K26" s="338">
        <v>59526.000000002001</v>
      </c>
      <c r="L26" s="235"/>
      <c r="M26" s="235"/>
    </row>
    <row r="27" spans="1:13" s="18" customFormat="1" ht="15" customHeight="1" x14ac:dyDescent="0.2">
      <c r="A27" s="374"/>
      <c r="B27" s="232" t="s">
        <v>259</v>
      </c>
      <c r="C27" s="239">
        <v>0</v>
      </c>
      <c r="D27" s="233">
        <v>11449</v>
      </c>
      <c r="E27" s="234">
        <v>0</v>
      </c>
      <c r="F27" s="234">
        <v>40098</v>
      </c>
      <c r="G27" s="234">
        <v>7984</v>
      </c>
      <c r="H27" s="246">
        <v>7596</v>
      </c>
      <c r="I27" s="296">
        <v>67127</v>
      </c>
      <c r="J27" s="296">
        <v>1964</v>
      </c>
      <c r="K27" s="296">
        <v>65163</v>
      </c>
      <c r="L27" s="4"/>
      <c r="M27" s="4"/>
    </row>
    <row r="28" spans="1:13" s="18" customFormat="1" ht="13.5" thickBot="1" x14ac:dyDescent="0.25">
      <c r="A28" s="511"/>
      <c r="B28" s="155" t="s">
        <v>239</v>
      </c>
      <c r="C28" s="133">
        <v>0</v>
      </c>
      <c r="D28" s="134">
        <v>11449</v>
      </c>
      <c r="E28" s="135">
        <v>0</v>
      </c>
      <c r="F28" s="135">
        <v>41523</v>
      </c>
      <c r="G28" s="135">
        <v>7454</v>
      </c>
      <c r="H28" s="136">
        <v>7474</v>
      </c>
      <c r="I28" s="512">
        <v>67900</v>
      </c>
      <c r="J28" s="297">
        <v>1941</v>
      </c>
      <c r="K28" s="297">
        <v>65959</v>
      </c>
      <c r="L28" s="4"/>
      <c r="M28" s="4"/>
    </row>
    <row r="29" spans="1:13" s="70" customFormat="1" x14ac:dyDescent="0.2">
      <c r="A29" s="332"/>
      <c r="B29" s="333" t="s">
        <v>172</v>
      </c>
      <c r="C29" s="334">
        <v>0</v>
      </c>
      <c r="D29" s="335">
        <v>14962</v>
      </c>
      <c r="E29" s="336">
        <v>0</v>
      </c>
      <c r="F29" s="336">
        <v>39943</v>
      </c>
      <c r="G29" s="336">
        <v>7326</v>
      </c>
      <c r="H29" s="337">
        <v>7200</v>
      </c>
      <c r="I29" s="338">
        <v>69431</v>
      </c>
      <c r="J29" s="338">
        <v>11503</v>
      </c>
      <c r="K29" s="338">
        <v>57928</v>
      </c>
      <c r="L29" s="235"/>
      <c r="M29" s="235"/>
    </row>
    <row r="30" spans="1:13" s="18" customFormat="1" ht="15" customHeight="1" x14ac:dyDescent="0.2">
      <c r="A30" s="154"/>
      <c r="B30" s="232" t="s">
        <v>139</v>
      </c>
      <c r="C30" s="239"/>
      <c r="D30" s="233">
        <v>13962</v>
      </c>
      <c r="E30" s="234">
        <v>0</v>
      </c>
      <c r="F30" s="234">
        <v>39538</v>
      </c>
      <c r="G30" s="234">
        <v>7326</v>
      </c>
      <c r="H30" s="246">
        <v>9200</v>
      </c>
      <c r="I30" s="296">
        <v>70026</v>
      </c>
      <c r="J30" s="296">
        <v>11520</v>
      </c>
      <c r="K30" s="296">
        <v>58506</v>
      </c>
      <c r="L30" s="4"/>
      <c r="M30" s="4"/>
    </row>
    <row r="31" spans="1:13" s="18" customFormat="1" ht="15" customHeight="1" thickBot="1" x14ac:dyDescent="0.25">
      <c r="A31" s="162"/>
      <c r="B31" s="155" t="s">
        <v>140</v>
      </c>
      <c r="C31" s="133">
        <v>0</v>
      </c>
      <c r="D31" s="134">
        <v>13962</v>
      </c>
      <c r="E31" s="135">
        <v>0</v>
      </c>
      <c r="F31" s="135">
        <v>41338</v>
      </c>
      <c r="G31" s="135">
        <v>7326</v>
      </c>
      <c r="H31" s="136">
        <v>1200</v>
      </c>
      <c r="I31" s="297">
        <v>63826</v>
      </c>
      <c r="J31" s="297">
        <v>10478.000000000386</v>
      </c>
      <c r="K31" s="297">
        <v>53347.999999999614</v>
      </c>
      <c r="L31" s="4"/>
      <c r="M31" s="4"/>
    </row>
    <row r="32" spans="1:13" ht="13.5" thickBot="1" x14ac:dyDescent="0.25">
      <c r="A32" s="163"/>
      <c r="B32" s="156" t="s">
        <v>145</v>
      </c>
      <c r="C32" s="137">
        <v>0</v>
      </c>
      <c r="D32" s="138">
        <v>17718</v>
      </c>
      <c r="E32" s="139">
        <v>2451</v>
      </c>
      <c r="F32" s="139">
        <v>25139</v>
      </c>
      <c r="G32" s="139">
        <v>0</v>
      </c>
      <c r="H32" s="137">
        <v>2000</v>
      </c>
      <c r="I32" s="298">
        <v>47308</v>
      </c>
      <c r="J32" s="298">
        <v>23001</v>
      </c>
      <c r="K32" s="298">
        <v>24307</v>
      </c>
    </row>
  </sheetData>
  <dataConsolidate/>
  <mergeCells count="1">
    <mergeCell ref="D6:I6"/>
  </mergeCells>
  <printOptions horizontalCentered="1" verticalCentered="1"/>
  <pageMargins left="0.39370078740157483" right="0.39370078740157483" top="0.78740157480314965" bottom="0.79" header="0.51181102362204722" footer="0.51181102362204722"/>
  <pageSetup paperSize="9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AJ40"/>
  <sheetViews>
    <sheetView showGridLines="0" topLeftCell="G12" workbookViewId="0">
      <selection activeCell="U21" sqref="U21"/>
    </sheetView>
  </sheetViews>
  <sheetFormatPr baseColWidth="10" defaultColWidth="11.42578125" defaultRowHeight="14.25" x14ac:dyDescent="0.2"/>
  <cols>
    <col min="1" max="1" width="4.85546875" style="858" customWidth="1"/>
    <col min="2" max="2" width="19" style="713" customWidth="1"/>
    <col min="3" max="3" width="6.42578125" style="713" customWidth="1"/>
    <col min="4" max="4" width="11.85546875" style="713" customWidth="1"/>
    <col min="5" max="5" width="12.140625" style="713" customWidth="1"/>
    <col min="6" max="7" width="10.5703125" style="713" customWidth="1"/>
    <col min="8" max="8" width="11.7109375" style="713" customWidth="1"/>
    <col min="9" max="9" width="11.5703125" style="713" customWidth="1"/>
    <col min="10" max="10" width="7.85546875" style="713" customWidth="1"/>
    <col min="11" max="11" width="6.7109375" style="713" customWidth="1"/>
    <col min="12" max="13" width="12" style="713" customWidth="1"/>
    <col min="14" max="15" width="10.5703125" style="713" customWidth="1"/>
    <col min="16" max="16" width="11.85546875" style="713" customWidth="1"/>
    <col min="17" max="17" width="11.7109375" style="713" customWidth="1"/>
    <col min="18" max="18" width="7.28515625" style="713" customWidth="1"/>
    <col min="19" max="19" width="11.42578125" style="713" customWidth="1"/>
    <col min="20" max="16384" width="11.42578125" style="713"/>
  </cols>
  <sheetData>
    <row r="1" spans="1:36" x14ac:dyDescent="0.2">
      <c r="A1" s="810" t="s">
        <v>0</v>
      </c>
    </row>
    <row r="2" spans="1:36" x14ac:dyDescent="0.2">
      <c r="A2" s="810"/>
    </row>
    <row r="3" spans="1:36" ht="15" x14ac:dyDescent="0.25">
      <c r="A3" s="811" t="str">
        <f>A5</f>
        <v>Tabell 1 - 6 - Bydelens oppfølging av personer i private døgnovernattingstilbud pr. 31.12.</v>
      </c>
      <c r="L3" s="753" t="s">
        <v>49</v>
      </c>
      <c r="M3" s="753"/>
      <c r="N3" s="753"/>
    </row>
    <row r="4" spans="1:36" ht="15" thickBot="1" x14ac:dyDescent="0.25"/>
    <row r="5" spans="1:36" s="716" customFormat="1" ht="21.75" customHeight="1" thickBot="1" x14ac:dyDescent="0.3">
      <c r="A5" s="1519" t="s">
        <v>438</v>
      </c>
      <c r="B5" s="1527"/>
      <c r="C5" s="1527"/>
      <c r="D5" s="1527"/>
      <c r="E5" s="1527"/>
      <c r="F5" s="1527"/>
      <c r="G5" s="1527"/>
      <c r="H5" s="1527"/>
      <c r="I5" s="1527"/>
      <c r="J5" s="1527"/>
      <c r="K5" s="1527"/>
      <c r="L5" s="1527"/>
      <c r="M5" s="1527"/>
      <c r="N5" s="1527"/>
      <c r="O5" s="1527"/>
      <c r="P5" s="1527"/>
      <c r="Q5" s="1527"/>
      <c r="R5" s="1524"/>
    </row>
    <row r="6" spans="1:36" s="716" customFormat="1" ht="21" customHeight="1" x14ac:dyDescent="0.25">
      <c r="A6" s="1528"/>
      <c r="B6" s="1533"/>
      <c r="C6" s="2128" t="s">
        <v>193</v>
      </c>
      <c r="D6" s="2129"/>
      <c r="E6" s="2129"/>
      <c r="F6" s="2129"/>
      <c r="G6" s="2129"/>
      <c r="H6" s="2129"/>
      <c r="I6" s="2129"/>
      <c r="J6" s="2129"/>
      <c r="K6" s="2130" t="s">
        <v>192</v>
      </c>
      <c r="L6" s="2123"/>
      <c r="M6" s="2123"/>
      <c r="N6" s="2123"/>
      <c r="O6" s="2123"/>
      <c r="P6" s="2123"/>
      <c r="Q6" s="2123"/>
      <c r="R6" s="2131"/>
    </row>
    <row r="7" spans="1:36" s="716" customFormat="1" ht="125.25" customHeight="1" thickBot="1" x14ac:dyDescent="0.3">
      <c r="A7" s="1525" t="s">
        <v>38</v>
      </c>
      <c r="B7" s="1534" t="s">
        <v>3</v>
      </c>
      <c r="C7" s="1913" t="s">
        <v>191</v>
      </c>
      <c r="D7" s="1535" t="s">
        <v>359</v>
      </c>
      <c r="E7" s="1536" t="s">
        <v>360</v>
      </c>
      <c r="F7" s="1537" t="s">
        <v>361</v>
      </c>
      <c r="G7" s="1536" t="s">
        <v>362</v>
      </c>
      <c r="H7" s="1537" t="s">
        <v>363</v>
      </c>
      <c r="I7" s="1538" t="s">
        <v>364</v>
      </c>
      <c r="J7" s="1539" t="s">
        <v>50</v>
      </c>
      <c r="K7" s="1540" t="s">
        <v>191</v>
      </c>
      <c r="L7" s="1535" t="s">
        <v>359</v>
      </c>
      <c r="M7" s="1536" t="s">
        <v>360</v>
      </c>
      <c r="N7" s="1537" t="s">
        <v>361</v>
      </c>
      <c r="O7" s="1536" t="s">
        <v>362</v>
      </c>
      <c r="P7" s="1537" t="s">
        <v>363</v>
      </c>
      <c r="Q7" s="1536" t="s">
        <v>364</v>
      </c>
      <c r="R7" s="1541" t="s">
        <v>50</v>
      </c>
    </row>
    <row r="8" spans="1:36" ht="15" customHeight="1" x14ac:dyDescent="0.25">
      <c r="A8" s="1563">
        <v>1</v>
      </c>
      <c r="B8" s="1530" t="s">
        <v>5</v>
      </c>
      <c r="C8" s="1922">
        <f>'Tabell_1-5-kvalitetsavtale'!E8</f>
        <v>9</v>
      </c>
      <c r="D8" s="1916">
        <v>0</v>
      </c>
      <c r="E8" s="1917">
        <v>0</v>
      </c>
      <c r="F8" s="1917">
        <v>0</v>
      </c>
      <c r="G8" s="1917">
        <v>0</v>
      </c>
      <c r="H8" s="1917">
        <v>6</v>
      </c>
      <c r="I8" s="1098">
        <v>3</v>
      </c>
      <c r="J8" s="1567">
        <v>9</v>
      </c>
      <c r="K8" s="1922">
        <f>'Tabell_1-5-kvalitetsavtale'!H8</f>
        <v>30</v>
      </c>
      <c r="L8" s="1916">
        <v>5</v>
      </c>
      <c r="M8" s="1917">
        <v>0</v>
      </c>
      <c r="N8" s="1917">
        <v>3</v>
      </c>
      <c r="O8" s="1917">
        <v>1</v>
      </c>
      <c r="P8" s="1917">
        <v>12</v>
      </c>
      <c r="Q8" s="1098">
        <v>9</v>
      </c>
      <c r="R8" s="1567">
        <v>30</v>
      </c>
      <c r="T8" s="1380"/>
      <c r="U8" s="1380"/>
      <c r="V8" s="1380"/>
      <c r="W8" s="1380"/>
      <c r="X8" s="1380"/>
      <c r="Y8" s="1379"/>
      <c r="Z8" s="1380"/>
      <c r="AA8" s="1379"/>
      <c r="AB8" s="1379"/>
      <c r="AC8" s="1380"/>
      <c r="AD8" s="1380"/>
      <c r="AE8" s="1380"/>
      <c r="AF8" s="1380"/>
      <c r="AG8" s="1379"/>
      <c r="AH8" s="1380"/>
      <c r="AI8" s="716"/>
      <c r="AJ8" s="716"/>
    </row>
    <row r="9" spans="1:36" ht="15" customHeight="1" x14ac:dyDescent="0.25">
      <c r="A9" s="1564">
        <v>2</v>
      </c>
      <c r="B9" s="1531" t="s">
        <v>6</v>
      </c>
      <c r="C9" s="1923">
        <f>'Tabell_1-5-kvalitetsavtale'!E9</f>
        <v>0</v>
      </c>
      <c r="D9" s="1547">
        <v>0</v>
      </c>
      <c r="E9" s="1915">
        <v>0</v>
      </c>
      <c r="F9" s="1915">
        <v>0</v>
      </c>
      <c r="G9" s="1915">
        <v>0</v>
      </c>
      <c r="H9" s="1915">
        <v>0</v>
      </c>
      <c r="I9" s="1548">
        <v>0</v>
      </c>
      <c r="J9" s="1551">
        <v>0</v>
      </c>
      <c r="K9" s="1923">
        <f>'Tabell_1-5-kvalitetsavtale'!H9</f>
        <v>3</v>
      </c>
      <c r="L9" s="1547">
        <v>0</v>
      </c>
      <c r="M9" s="1915">
        <v>0</v>
      </c>
      <c r="N9" s="1915">
        <v>0</v>
      </c>
      <c r="O9" s="1915">
        <v>0</v>
      </c>
      <c r="P9" s="1915">
        <v>2</v>
      </c>
      <c r="Q9" s="1548">
        <v>1</v>
      </c>
      <c r="R9" s="1551">
        <v>3</v>
      </c>
      <c r="T9" s="716"/>
      <c r="U9" s="716"/>
      <c r="V9" s="716"/>
      <c r="W9" s="716"/>
      <c r="X9" s="716"/>
      <c r="Y9" s="716"/>
      <c r="Z9" s="716"/>
      <c r="AA9" s="716"/>
      <c r="AB9" s="716"/>
      <c r="AC9" s="716"/>
      <c r="AD9" s="716"/>
      <c r="AE9" s="716"/>
      <c r="AF9" s="716"/>
      <c r="AG9" s="716"/>
      <c r="AH9" s="716"/>
      <c r="AI9" s="716"/>
      <c r="AJ9" s="716"/>
    </row>
    <row r="10" spans="1:36" ht="15" customHeight="1" x14ac:dyDescent="0.25">
      <c r="A10" s="1564">
        <v>3</v>
      </c>
      <c r="B10" s="1531" t="s">
        <v>7</v>
      </c>
      <c r="C10" s="1923">
        <f>'Tabell_1-5-kvalitetsavtale'!E10</f>
        <v>0</v>
      </c>
      <c r="D10" s="1547">
        <v>0</v>
      </c>
      <c r="E10" s="1915">
        <v>0</v>
      </c>
      <c r="F10" s="1915">
        <v>0</v>
      </c>
      <c r="G10" s="1915">
        <v>0</v>
      </c>
      <c r="H10" s="1915">
        <v>0</v>
      </c>
      <c r="I10" s="1548">
        <v>0</v>
      </c>
      <c r="J10" s="1551">
        <v>0</v>
      </c>
      <c r="K10" s="1923">
        <f>'Tabell_1-5-kvalitetsavtale'!H10</f>
        <v>4</v>
      </c>
      <c r="L10" s="1547">
        <v>0</v>
      </c>
      <c r="M10" s="1915">
        <v>0</v>
      </c>
      <c r="N10" s="1915">
        <v>0</v>
      </c>
      <c r="O10" s="1915">
        <v>0</v>
      </c>
      <c r="P10" s="1915">
        <v>4</v>
      </c>
      <c r="Q10" s="1548">
        <v>0</v>
      </c>
      <c r="R10" s="1551">
        <v>4</v>
      </c>
      <c r="T10" s="716"/>
      <c r="U10" s="716"/>
      <c r="V10" s="716"/>
      <c r="W10" s="716"/>
      <c r="X10" s="716"/>
      <c r="Y10" s="716"/>
      <c r="Z10" s="716"/>
      <c r="AA10" s="716"/>
      <c r="AB10" s="716"/>
      <c r="AC10" s="716"/>
      <c r="AD10" s="716"/>
      <c r="AE10" s="716"/>
      <c r="AF10" s="716"/>
      <c r="AG10" s="716"/>
      <c r="AH10" s="716"/>
      <c r="AI10" s="716"/>
      <c r="AJ10" s="716"/>
    </row>
    <row r="11" spans="1:36" ht="15" customHeight="1" x14ac:dyDescent="0.25">
      <c r="A11" s="1564">
        <v>4</v>
      </c>
      <c r="B11" s="1531" t="s">
        <v>8</v>
      </c>
      <c r="C11" s="1923">
        <f>'Tabell_1-5-kvalitetsavtale'!E11</f>
        <v>0</v>
      </c>
      <c r="D11" s="1547">
        <v>0</v>
      </c>
      <c r="E11" s="1915">
        <v>0</v>
      </c>
      <c r="F11" s="1915">
        <v>0</v>
      </c>
      <c r="G11" s="1915">
        <v>0</v>
      </c>
      <c r="H11" s="1915">
        <v>0</v>
      </c>
      <c r="I11" s="1548">
        <v>0</v>
      </c>
      <c r="J11" s="1551">
        <v>0</v>
      </c>
      <c r="K11" s="1923">
        <f>'Tabell_1-5-kvalitetsavtale'!H11</f>
        <v>6</v>
      </c>
      <c r="L11" s="1547">
        <v>2</v>
      </c>
      <c r="M11" s="1915">
        <v>4</v>
      </c>
      <c r="N11" s="1915">
        <v>0</v>
      </c>
      <c r="O11" s="1915">
        <v>0</v>
      </c>
      <c r="P11" s="1915">
        <v>0</v>
      </c>
      <c r="Q11" s="1548">
        <v>0</v>
      </c>
      <c r="R11" s="1551">
        <v>0</v>
      </c>
      <c r="T11" s="716"/>
      <c r="U11" s="716"/>
      <c r="V11" s="716"/>
      <c r="W11" s="716"/>
      <c r="X11" s="716"/>
      <c r="Y11" s="716"/>
      <c r="Z11" s="716"/>
      <c r="AA11" s="716"/>
      <c r="AB11" s="716"/>
      <c r="AC11" s="716"/>
      <c r="AD11" s="716"/>
      <c r="AE11" s="716"/>
      <c r="AF11" s="716"/>
      <c r="AG11" s="716"/>
      <c r="AH11" s="716"/>
      <c r="AI11" s="716"/>
      <c r="AJ11" s="716"/>
    </row>
    <row r="12" spans="1:36" ht="15" customHeight="1" x14ac:dyDescent="0.25">
      <c r="A12" s="1564">
        <v>5</v>
      </c>
      <c r="B12" s="1531" t="s">
        <v>9</v>
      </c>
      <c r="C12" s="1923">
        <f>'Tabell_1-5-kvalitetsavtale'!E12</f>
        <v>0</v>
      </c>
      <c r="D12" s="1547">
        <v>0</v>
      </c>
      <c r="E12" s="1915">
        <v>0</v>
      </c>
      <c r="F12" s="1915">
        <v>0</v>
      </c>
      <c r="G12" s="1915">
        <v>0</v>
      </c>
      <c r="H12" s="1915">
        <v>0</v>
      </c>
      <c r="I12" s="1548">
        <v>0</v>
      </c>
      <c r="J12" s="1551">
        <v>0</v>
      </c>
      <c r="K12" s="1923">
        <f>'Tabell_1-5-kvalitetsavtale'!H12</f>
        <v>9</v>
      </c>
      <c r="L12" s="1547">
        <v>3</v>
      </c>
      <c r="M12" s="1915">
        <v>0</v>
      </c>
      <c r="N12" s="1915">
        <v>1</v>
      </c>
      <c r="O12" s="1915">
        <v>0</v>
      </c>
      <c r="P12" s="1915">
        <v>4</v>
      </c>
      <c r="Q12" s="1548">
        <v>0</v>
      </c>
      <c r="R12" s="1551">
        <v>8</v>
      </c>
      <c r="T12" s="716"/>
      <c r="U12" s="716"/>
      <c r="V12" s="716"/>
      <c r="W12" s="716"/>
      <c r="X12" s="716"/>
      <c r="Y12" s="716"/>
      <c r="Z12" s="716"/>
      <c r="AA12" s="716"/>
      <c r="AB12" s="716"/>
      <c r="AC12" s="716"/>
      <c r="AD12" s="716"/>
      <c r="AE12" s="716"/>
      <c r="AF12" s="716"/>
      <c r="AG12" s="716"/>
      <c r="AH12" s="716"/>
      <c r="AI12" s="716"/>
      <c r="AJ12" s="716"/>
    </row>
    <row r="13" spans="1:36" ht="15" customHeight="1" x14ac:dyDescent="0.25">
      <c r="A13" s="1564">
        <v>6</v>
      </c>
      <c r="B13" s="1531" t="s">
        <v>10</v>
      </c>
      <c r="C13" s="1923">
        <f>'Tabell_1-5-kvalitetsavtale'!E13</f>
        <v>0</v>
      </c>
      <c r="D13" s="1547">
        <v>0</v>
      </c>
      <c r="E13" s="1915">
        <v>0</v>
      </c>
      <c r="F13" s="1915">
        <v>0</v>
      </c>
      <c r="G13" s="1915">
        <v>0</v>
      </c>
      <c r="H13" s="1915">
        <v>0</v>
      </c>
      <c r="I13" s="1548">
        <v>0</v>
      </c>
      <c r="J13" s="1551">
        <v>0</v>
      </c>
      <c r="K13" s="1923">
        <f>'Tabell_1-5-kvalitetsavtale'!H13</f>
        <v>6</v>
      </c>
      <c r="L13" s="1547">
        <v>2</v>
      </c>
      <c r="M13" s="1915">
        <v>0</v>
      </c>
      <c r="N13" s="1915">
        <v>2</v>
      </c>
      <c r="O13" s="1915">
        <v>0</v>
      </c>
      <c r="P13" s="1915">
        <v>2</v>
      </c>
      <c r="Q13" s="1548">
        <v>0</v>
      </c>
      <c r="R13" s="1551">
        <v>6</v>
      </c>
      <c r="T13" s="716"/>
      <c r="U13" s="716"/>
      <c r="V13" s="716"/>
      <c r="W13" s="716"/>
      <c r="X13" s="716"/>
      <c r="Y13" s="716"/>
      <c r="Z13" s="716"/>
      <c r="AA13" s="716"/>
      <c r="AB13" s="716"/>
      <c r="AC13" s="716"/>
      <c r="AD13" s="716"/>
      <c r="AE13" s="716"/>
      <c r="AF13" s="716"/>
      <c r="AG13" s="716"/>
      <c r="AH13" s="716"/>
      <c r="AI13" s="716"/>
      <c r="AJ13" s="716"/>
    </row>
    <row r="14" spans="1:36" ht="15" customHeight="1" x14ac:dyDescent="0.25">
      <c r="A14" s="1564">
        <v>7</v>
      </c>
      <c r="B14" s="1531" t="s">
        <v>11</v>
      </c>
      <c r="C14" s="1923">
        <f>'Tabell_1-5-kvalitetsavtale'!E14</f>
        <v>0</v>
      </c>
      <c r="D14" s="1547">
        <v>0</v>
      </c>
      <c r="E14" s="1915">
        <v>0</v>
      </c>
      <c r="F14" s="1915">
        <v>0</v>
      </c>
      <c r="G14" s="1915">
        <v>0</v>
      </c>
      <c r="H14" s="1915">
        <v>0</v>
      </c>
      <c r="I14" s="1548">
        <v>0</v>
      </c>
      <c r="J14" s="1551">
        <v>0</v>
      </c>
      <c r="K14" s="1923">
        <f>'Tabell_1-5-kvalitetsavtale'!H14</f>
        <v>2</v>
      </c>
      <c r="L14" s="1547">
        <v>0</v>
      </c>
      <c r="M14" s="1915">
        <v>0</v>
      </c>
      <c r="N14" s="1915">
        <v>0</v>
      </c>
      <c r="O14" s="1915">
        <v>0</v>
      </c>
      <c r="P14" s="1915">
        <v>1</v>
      </c>
      <c r="Q14" s="1548">
        <v>0</v>
      </c>
      <c r="R14" s="1551">
        <v>1</v>
      </c>
      <c r="T14" s="716"/>
      <c r="U14" s="716"/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6"/>
      <c r="AH14" s="716"/>
      <c r="AI14" s="716"/>
      <c r="AJ14" s="716"/>
    </row>
    <row r="15" spans="1:36" ht="15" customHeight="1" x14ac:dyDescent="0.25">
      <c r="A15" s="1564">
        <v>8</v>
      </c>
      <c r="B15" s="1531" t="s">
        <v>12</v>
      </c>
      <c r="C15" s="1923">
        <f>'Tabell_1-5-kvalitetsavtale'!E15</f>
        <v>0</v>
      </c>
      <c r="D15" s="1547">
        <v>0</v>
      </c>
      <c r="E15" s="1915">
        <v>0</v>
      </c>
      <c r="F15" s="1915">
        <v>0</v>
      </c>
      <c r="G15" s="1915">
        <v>0</v>
      </c>
      <c r="H15" s="1915">
        <v>0</v>
      </c>
      <c r="I15" s="1548">
        <v>0</v>
      </c>
      <c r="J15" s="1551">
        <v>0</v>
      </c>
      <c r="K15" s="1923">
        <f>'Tabell_1-5-kvalitetsavtale'!H15</f>
        <v>0</v>
      </c>
      <c r="L15" s="1547">
        <v>0</v>
      </c>
      <c r="M15" s="1915">
        <v>0</v>
      </c>
      <c r="N15" s="1915">
        <v>0</v>
      </c>
      <c r="O15" s="1915">
        <v>0</v>
      </c>
      <c r="P15" s="1915">
        <v>0</v>
      </c>
      <c r="Q15" s="1548">
        <v>0</v>
      </c>
      <c r="R15" s="1551">
        <v>0</v>
      </c>
      <c r="T15" s="716"/>
      <c r="U15" s="716"/>
      <c r="V15" s="716"/>
      <c r="W15" s="716"/>
      <c r="X15" s="716"/>
      <c r="Y15" s="716"/>
      <c r="Z15" s="716"/>
      <c r="AA15" s="716"/>
      <c r="AB15" s="716"/>
      <c r="AC15" s="716"/>
      <c r="AD15" s="716"/>
      <c r="AE15" s="716"/>
      <c r="AF15" s="716"/>
      <c r="AG15" s="716"/>
      <c r="AH15" s="716"/>
      <c r="AI15" s="716"/>
      <c r="AJ15" s="716"/>
    </row>
    <row r="16" spans="1:36" ht="15" customHeight="1" x14ac:dyDescent="0.25">
      <c r="A16" s="1564">
        <v>9</v>
      </c>
      <c r="B16" s="1531" t="s">
        <v>13</v>
      </c>
      <c r="C16" s="1923">
        <f>'Tabell_1-5-kvalitetsavtale'!E16</f>
        <v>0</v>
      </c>
      <c r="D16" s="1547">
        <v>0</v>
      </c>
      <c r="E16" s="1915">
        <v>0</v>
      </c>
      <c r="F16" s="1915">
        <v>0</v>
      </c>
      <c r="G16" s="1915">
        <v>0</v>
      </c>
      <c r="H16" s="1915">
        <v>0</v>
      </c>
      <c r="I16" s="1548">
        <v>0</v>
      </c>
      <c r="J16" s="1551">
        <v>0</v>
      </c>
      <c r="K16" s="1923">
        <f>'Tabell_1-5-kvalitetsavtale'!H16</f>
        <v>2</v>
      </c>
      <c r="L16" s="1547">
        <v>0</v>
      </c>
      <c r="M16" s="1915">
        <v>2</v>
      </c>
      <c r="N16" s="1915">
        <v>0</v>
      </c>
      <c r="O16" s="1915">
        <v>0</v>
      </c>
      <c r="P16" s="1915">
        <v>0</v>
      </c>
      <c r="Q16" s="1548">
        <v>0</v>
      </c>
      <c r="R16" s="1551">
        <v>2</v>
      </c>
      <c r="T16" s="716"/>
      <c r="U16" s="716"/>
      <c r="V16" s="716"/>
      <c r="W16" s="716"/>
      <c r="X16" s="716"/>
      <c r="Y16" s="716"/>
      <c r="Z16" s="716"/>
      <c r="AA16" s="716"/>
      <c r="AB16" s="716"/>
      <c r="AC16" s="716"/>
      <c r="AD16" s="716"/>
      <c r="AE16" s="716"/>
      <c r="AF16" s="716"/>
      <c r="AG16" s="716"/>
      <c r="AH16" s="716"/>
      <c r="AI16" s="716"/>
      <c r="AJ16" s="716"/>
    </row>
    <row r="17" spans="1:36" ht="15" customHeight="1" x14ac:dyDescent="0.25">
      <c r="A17" s="1564">
        <v>10</v>
      </c>
      <c r="B17" s="1531" t="s">
        <v>14</v>
      </c>
      <c r="C17" s="1923">
        <f>'Tabell_1-5-kvalitetsavtale'!E17</f>
        <v>2</v>
      </c>
      <c r="D17" s="1547">
        <v>2</v>
      </c>
      <c r="E17" s="1915">
        <v>0</v>
      </c>
      <c r="F17" s="1915">
        <v>0</v>
      </c>
      <c r="G17" s="1915">
        <v>0</v>
      </c>
      <c r="H17" s="1915">
        <v>0</v>
      </c>
      <c r="I17" s="1548">
        <v>0</v>
      </c>
      <c r="J17" s="1551">
        <v>0</v>
      </c>
      <c r="K17" s="1923">
        <f>'Tabell_1-5-kvalitetsavtale'!H17</f>
        <v>7</v>
      </c>
      <c r="L17" s="1547">
        <v>4</v>
      </c>
      <c r="M17" s="1915">
        <v>1</v>
      </c>
      <c r="N17" s="1915">
        <v>1</v>
      </c>
      <c r="O17" s="1915">
        <v>1</v>
      </c>
      <c r="P17" s="1915">
        <v>0</v>
      </c>
      <c r="Q17" s="1548">
        <v>0</v>
      </c>
      <c r="R17" s="1551">
        <v>7</v>
      </c>
      <c r="T17" s="716"/>
      <c r="U17" s="716"/>
      <c r="V17" s="716"/>
      <c r="W17" s="716"/>
      <c r="X17" s="716"/>
      <c r="Y17" s="716"/>
      <c r="Z17" s="716"/>
      <c r="AA17" s="716"/>
      <c r="AB17" s="716"/>
      <c r="AC17" s="716"/>
      <c r="AD17" s="716"/>
      <c r="AE17" s="716"/>
      <c r="AF17" s="716"/>
      <c r="AG17" s="716"/>
      <c r="AH17" s="716"/>
      <c r="AI17" s="716"/>
      <c r="AJ17" s="716"/>
    </row>
    <row r="18" spans="1:36" ht="15" customHeight="1" x14ac:dyDescent="0.25">
      <c r="A18" s="1564">
        <v>11</v>
      </c>
      <c r="B18" s="1531" t="s">
        <v>15</v>
      </c>
      <c r="C18" s="1923">
        <f>'Tabell_1-5-kvalitetsavtale'!E18</f>
        <v>0</v>
      </c>
      <c r="D18" s="1547">
        <v>0</v>
      </c>
      <c r="E18" s="1915">
        <v>0</v>
      </c>
      <c r="F18" s="1915">
        <v>0</v>
      </c>
      <c r="G18" s="1915">
        <v>0</v>
      </c>
      <c r="H18" s="1915">
        <v>0</v>
      </c>
      <c r="I18" s="1548">
        <v>0</v>
      </c>
      <c r="J18" s="1551">
        <v>0</v>
      </c>
      <c r="K18" s="1923">
        <f>'Tabell_1-5-kvalitetsavtale'!H18</f>
        <v>4</v>
      </c>
      <c r="L18" s="1547">
        <v>0</v>
      </c>
      <c r="M18" s="1915">
        <v>0</v>
      </c>
      <c r="N18" s="1915">
        <v>0</v>
      </c>
      <c r="O18" s="1915">
        <v>1</v>
      </c>
      <c r="P18" s="1915">
        <v>2</v>
      </c>
      <c r="Q18" s="1548">
        <v>1</v>
      </c>
      <c r="R18" s="1551">
        <v>4</v>
      </c>
      <c r="T18" s="716"/>
      <c r="U18" s="716"/>
      <c r="V18" s="716"/>
      <c r="W18" s="716"/>
      <c r="X18" s="716"/>
      <c r="Y18" s="716"/>
      <c r="Z18" s="716"/>
      <c r="AA18" s="716"/>
      <c r="AB18" s="716"/>
      <c r="AC18" s="716"/>
      <c r="AD18" s="716"/>
      <c r="AE18" s="716"/>
      <c r="AF18" s="716"/>
      <c r="AG18" s="716"/>
      <c r="AH18" s="716"/>
      <c r="AI18" s="716"/>
      <c r="AJ18" s="716"/>
    </row>
    <row r="19" spans="1:36" ht="15" customHeight="1" x14ac:dyDescent="0.25">
      <c r="A19" s="1564">
        <v>12</v>
      </c>
      <c r="B19" s="1531" t="s">
        <v>16</v>
      </c>
      <c r="C19" s="1923">
        <f>'Tabell_1-5-kvalitetsavtale'!E19</f>
        <v>0</v>
      </c>
      <c r="D19" s="1547">
        <v>0</v>
      </c>
      <c r="E19" s="1915">
        <v>0</v>
      </c>
      <c r="F19" s="1915">
        <v>0</v>
      </c>
      <c r="G19" s="1915">
        <v>0</v>
      </c>
      <c r="H19" s="1915">
        <v>0</v>
      </c>
      <c r="I19" s="1548">
        <v>0</v>
      </c>
      <c r="J19" s="1551">
        <v>0</v>
      </c>
      <c r="K19" s="1923">
        <f>'Tabell_1-5-kvalitetsavtale'!H19</f>
        <v>0</v>
      </c>
      <c r="L19" s="1547">
        <v>0</v>
      </c>
      <c r="M19" s="1915">
        <v>0</v>
      </c>
      <c r="N19" s="1915">
        <v>0</v>
      </c>
      <c r="O19" s="1915">
        <v>0</v>
      </c>
      <c r="P19" s="1915">
        <v>0</v>
      </c>
      <c r="Q19" s="1548">
        <v>0</v>
      </c>
      <c r="R19" s="1551">
        <v>0</v>
      </c>
      <c r="T19" s="716"/>
      <c r="U19" s="716"/>
      <c r="V19" s="716"/>
      <c r="W19" s="716"/>
      <c r="X19" s="716"/>
      <c r="Y19" s="716"/>
      <c r="Z19" s="716"/>
      <c r="AA19" s="716"/>
      <c r="AB19" s="716"/>
      <c r="AC19" s="716"/>
      <c r="AD19" s="716"/>
      <c r="AE19" s="716"/>
      <c r="AF19" s="716"/>
      <c r="AG19" s="716"/>
      <c r="AH19" s="716"/>
      <c r="AI19" s="716"/>
      <c r="AJ19" s="716"/>
    </row>
    <row r="20" spans="1:36" ht="15" customHeight="1" x14ac:dyDescent="0.25">
      <c r="A20" s="1564">
        <v>13</v>
      </c>
      <c r="B20" s="1531" t="s">
        <v>17</v>
      </c>
      <c r="C20" s="1923">
        <f>'Tabell_1-5-kvalitetsavtale'!E20</f>
        <v>0</v>
      </c>
      <c r="D20" s="1547">
        <v>0</v>
      </c>
      <c r="E20" s="1915">
        <v>0</v>
      </c>
      <c r="F20" s="1915">
        <v>0</v>
      </c>
      <c r="G20" s="1915">
        <v>0</v>
      </c>
      <c r="H20" s="1915">
        <v>0</v>
      </c>
      <c r="I20" s="1548">
        <v>0</v>
      </c>
      <c r="J20" s="1551">
        <v>0</v>
      </c>
      <c r="K20" s="1923">
        <f>'Tabell_1-5-kvalitetsavtale'!H20</f>
        <v>2</v>
      </c>
      <c r="L20" s="1547">
        <v>2</v>
      </c>
      <c r="M20" s="1915">
        <v>0</v>
      </c>
      <c r="N20" s="1915">
        <v>2</v>
      </c>
      <c r="O20" s="1915">
        <v>0</v>
      </c>
      <c r="P20" s="1915">
        <v>0</v>
      </c>
      <c r="Q20" s="1548">
        <v>0</v>
      </c>
      <c r="R20" s="1551">
        <v>2</v>
      </c>
      <c r="T20" s="716"/>
      <c r="U20" s="716"/>
      <c r="V20" s="716"/>
      <c r="W20" s="716"/>
      <c r="X20" s="716"/>
      <c r="Y20" s="716"/>
      <c r="Z20" s="716"/>
      <c r="AA20" s="716"/>
      <c r="AB20" s="716"/>
      <c r="AC20" s="716"/>
      <c r="AD20" s="716"/>
      <c r="AE20" s="716"/>
      <c r="AF20" s="716"/>
      <c r="AG20" s="716"/>
      <c r="AH20" s="716"/>
      <c r="AI20" s="716"/>
      <c r="AJ20" s="716"/>
    </row>
    <row r="21" spans="1:36" ht="15" customHeight="1" x14ac:dyDescent="0.25">
      <c r="A21" s="1564">
        <v>14</v>
      </c>
      <c r="B21" s="1531" t="s">
        <v>18</v>
      </c>
      <c r="C21" s="1923">
        <f>'Tabell_1-5-kvalitetsavtale'!E21</f>
        <v>0</v>
      </c>
      <c r="D21" s="1547">
        <v>4</v>
      </c>
      <c r="E21" s="1915">
        <v>2</v>
      </c>
      <c r="F21" s="1915">
        <v>0</v>
      </c>
      <c r="G21" s="1915">
        <v>0</v>
      </c>
      <c r="H21" s="1915">
        <v>0</v>
      </c>
      <c r="I21" s="1548">
        <v>0</v>
      </c>
      <c r="J21" s="1551">
        <v>6</v>
      </c>
      <c r="K21" s="1923">
        <f>'Tabell_1-5-kvalitetsavtale'!H21</f>
        <v>7</v>
      </c>
      <c r="L21" s="1547">
        <v>36</v>
      </c>
      <c r="M21" s="1915">
        <v>3</v>
      </c>
      <c r="N21" s="1915">
        <v>3</v>
      </c>
      <c r="O21" s="1915">
        <v>2</v>
      </c>
      <c r="P21" s="1915">
        <v>11</v>
      </c>
      <c r="Q21" s="1548">
        <v>6</v>
      </c>
      <c r="R21" s="1551">
        <v>61</v>
      </c>
      <c r="T21" s="716"/>
      <c r="U21" s="716"/>
      <c r="V21" s="716"/>
      <c r="W21" s="716"/>
      <c r="X21" s="716"/>
      <c r="Y21" s="716"/>
      <c r="Z21" s="716"/>
      <c r="AA21" s="716"/>
      <c r="AB21" s="716"/>
      <c r="AC21" s="716"/>
      <c r="AD21" s="716"/>
      <c r="AE21" s="716"/>
      <c r="AF21" s="716"/>
      <c r="AG21" s="716"/>
      <c r="AH21" s="716"/>
      <c r="AI21" s="716"/>
      <c r="AJ21" s="716"/>
    </row>
    <row r="22" spans="1:36" ht="15" customHeight="1" thickBot="1" x14ac:dyDescent="0.3">
      <c r="A22" s="1565">
        <v>15</v>
      </c>
      <c r="B22" s="1532" t="s">
        <v>19</v>
      </c>
      <c r="C22" s="1924">
        <f>'Tabell_1-5-kvalitetsavtale'!E22</f>
        <v>0</v>
      </c>
      <c r="D22" s="1556">
        <v>0</v>
      </c>
      <c r="E22" s="1918">
        <v>0</v>
      </c>
      <c r="F22" s="1918">
        <v>0</v>
      </c>
      <c r="G22" s="1918">
        <v>0</v>
      </c>
      <c r="H22" s="1918">
        <v>0</v>
      </c>
      <c r="I22" s="1557">
        <v>0</v>
      </c>
      <c r="J22" s="1560">
        <v>0</v>
      </c>
      <c r="K22" s="1924">
        <f>'Tabell_1-5-kvalitetsavtale'!H22</f>
        <v>10</v>
      </c>
      <c r="L22" s="1556">
        <v>1</v>
      </c>
      <c r="M22" s="1918">
        <v>0</v>
      </c>
      <c r="N22" s="1918">
        <v>0</v>
      </c>
      <c r="O22" s="1918">
        <v>0</v>
      </c>
      <c r="P22" s="1918">
        <v>0</v>
      </c>
      <c r="Q22" s="1557">
        <v>9</v>
      </c>
      <c r="R22" s="1560">
        <v>10</v>
      </c>
      <c r="T22" s="716"/>
      <c r="U22" s="716"/>
      <c r="V22" s="716"/>
      <c r="W22" s="716"/>
      <c r="X22" s="716"/>
      <c r="Y22" s="716"/>
      <c r="Z22" s="716"/>
      <c r="AA22" s="716"/>
      <c r="AB22" s="716"/>
      <c r="AC22" s="716"/>
      <c r="AD22" s="716"/>
      <c r="AE22" s="716"/>
      <c r="AF22" s="716"/>
      <c r="AG22" s="716"/>
      <c r="AH22" s="716"/>
      <c r="AI22" s="716"/>
      <c r="AJ22" s="716"/>
    </row>
    <row r="23" spans="1:36" s="753" customFormat="1" ht="15" customHeight="1" x14ac:dyDescent="0.25">
      <c r="A23" s="1542"/>
      <c r="B23" s="1529" t="s">
        <v>437</v>
      </c>
      <c r="C23" s="1914">
        <f>SUM(C8:C22)</f>
        <v>11</v>
      </c>
      <c r="D23" s="1573">
        <f t="shared" ref="D23:R23" si="0">SUM(D8:D22)</f>
        <v>6</v>
      </c>
      <c r="E23" s="1579">
        <f t="shared" si="0"/>
        <v>2</v>
      </c>
      <c r="F23" s="1579">
        <f t="shared" si="0"/>
        <v>0</v>
      </c>
      <c r="G23" s="1579">
        <f t="shared" si="0"/>
        <v>0</v>
      </c>
      <c r="H23" s="1579">
        <f t="shared" si="0"/>
        <v>6</v>
      </c>
      <c r="I23" s="1575">
        <f t="shared" si="0"/>
        <v>3</v>
      </c>
      <c r="J23" s="1624">
        <f t="shared" si="0"/>
        <v>15</v>
      </c>
      <c r="K23" s="1574">
        <f t="shared" si="0"/>
        <v>92</v>
      </c>
      <c r="L23" s="1573">
        <f t="shared" si="0"/>
        <v>55</v>
      </c>
      <c r="M23" s="1579">
        <f t="shared" si="0"/>
        <v>10</v>
      </c>
      <c r="N23" s="1579">
        <f t="shared" si="0"/>
        <v>12</v>
      </c>
      <c r="O23" s="1576">
        <f t="shared" si="0"/>
        <v>5</v>
      </c>
      <c r="P23" s="1573">
        <f t="shared" si="0"/>
        <v>38</v>
      </c>
      <c r="Q23" s="1575">
        <f t="shared" si="0"/>
        <v>26</v>
      </c>
      <c r="R23" s="1572">
        <f t="shared" si="0"/>
        <v>138</v>
      </c>
      <c r="T23" s="716"/>
      <c r="U23" s="716"/>
      <c r="V23" s="716"/>
      <c r="W23" s="716"/>
      <c r="X23" s="716"/>
      <c r="Y23" s="716"/>
      <c r="Z23" s="716"/>
      <c r="AA23" s="716"/>
      <c r="AB23" s="716"/>
      <c r="AC23" s="716"/>
      <c r="AD23" s="716"/>
      <c r="AE23" s="716"/>
      <c r="AF23" s="716"/>
      <c r="AG23" s="716"/>
      <c r="AH23" s="716"/>
      <c r="AI23" s="716"/>
      <c r="AJ23" s="716"/>
    </row>
    <row r="24" spans="1:36" ht="15" customHeight="1" x14ac:dyDescent="0.2">
      <c r="A24" s="1350"/>
      <c r="B24" s="1625" t="s">
        <v>414</v>
      </c>
      <c r="C24" s="1919">
        <v>2</v>
      </c>
      <c r="D24" s="1547">
        <v>0</v>
      </c>
      <c r="E24" s="1915">
        <v>0</v>
      </c>
      <c r="F24" s="1915">
        <v>0</v>
      </c>
      <c r="G24" s="1915">
        <v>0</v>
      </c>
      <c r="H24" s="1915">
        <v>1</v>
      </c>
      <c r="I24" s="1548">
        <v>1</v>
      </c>
      <c r="J24" s="1629">
        <v>9</v>
      </c>
      <c r="K24" s="1626">
        <v>60</v>
      </c>
      <c r="L24" s="1627">
        <v>12</v>
      </c>
      <c r="M24" s="1630">
        <v>3</v>
      </c>
      <c r="N24" s="1630">
        <v>11</v>
      </c>
      <c r="O24" s="1631">
        <v>2</v>
      </c>
      <c r="P24" s="1627">
        <v>18</v>
      </c>
      <c r="Q24" s="1628">
        <v>12</v>
      </c>
      <c r="R24" s="1632">
        <v>53</v>
      </c>
      <c r="T24" s="1618"/>
      <c r="U24" s="1618"/>
      <c r="V24" s="1618"/>
      <c r="W24" s="1618"/>
      <c r="X24" s="1618"/>
      <c r="Y24" s="1618"/>
      <c r="Z24" s="1618"/>
      <c r="AA24" s="1618"/>
      <c r="AB24" s="1618"/>
      <c r="AC24" s="1618"/>
      <c r="AD24" s="1618"/>
      <c r="AE24" s="1618"/>
      <c r="AF24" s="1618"/>
      <c r="AG24" s="1618"/>
      <c r="AH24" s="1618"/>
      <c r="AI24" s="1618"/>
      <c r="AJ24" s="1618"/>
    </row>
    <row r="25" spans="1:36" s="753" customFormat="1" ht="15" customHeight="1" thickBot="1" x14ac:dyDescent="0.3">
      <c r="A25" s="1350"/>
      <c r="B25" s="1521" t="s">
        <v>400</v>
      </c>
      <c r="C25" s="1920">
        <v>8</v>
      </c>
      <c r="D25" s="1520">
        <v>1</v>
      </c>
      <c r="E25" s="1516">
        <v>0</v>
      </c>
      <c r="F25" s="1516">
        <v>0</v>
      </c>
      <c r="G25" s="1516">
        <v>0</v>
      </c>
      <c r="H25" s="1516">
        <v>4</v>
      </c>
      <c r="I25" s="1517">
        <v>3</v>
      </c>
      <c r="J25" s="1921">
        <v>8</v>
      </c>
      <c r="K25" s="1522">
        <v>92</v>
      </c>
      <c r="L25" s="1520">
        <v>36</v>
      </c>
      <c r="M25" s="1516">
        <v>8</v>
      </c>
      <c r="N25" s="1516">
        <v>30</v>
      </c>
      <c r="O25" s="1523">
        <v>2</v>
      </c>
      <c r="P25" s="1520">
        <v>29</v>
      </c>
      <c r="Q25" s="1517">
        <v>13</v>
      </c>
      <c r="R25" s="1526">
        <v>87</v>
      </c>
      <c r="T25" s="716"/>
      <c r="U25" s="716"/>
      <c r="V25" s="716"/>
      <c r="W25" s="716"/>
      <c r="X25" s="716"/>
      <c r="Y25" s="716"/>
      <c r="Z25" s="716"/>
      <c r="AA25" s="716"/>
      <c r="AB25" s="716"/>
      <c r="AC25" s="716"/>
      <c r="AD25" s="716"/>
      <c r="AE25" s="716"/>
      <c r="AF25" s="716"/>
      <c r="AG25" s="716"/>
      <c r="AH25" s="716"/>
      <c r="AI25" s="716"/>
      <c r="AJ25" s="716"/>
    </row>
    <row r="26" spans="1:36" ht="15" customHeight="1" x14ac:dyDescent="0.25">
      <c r="A26" s="1568"/>
      <c r="B26" s="1571" t="s">
        <v>280</v>
      </c>
      <c r="C26" s="1566">
        <v>10</v>
      </c>
      <c r="D26" s="1580">
        <v>0</v>
      </c>
      <c r="E26" s="1577">
        <v>5</v>
      </c>
      <c r="F26" s="1578">
        <v>0</v>
      </c>
      <c r="G26" s="1581">
        <v>0</v>
      </c>
      <c r="H26" s="1580">
        <v>0</v>
      </c>
      <c r="I26" s="1577">
        <v>10</v>
      </c>
      <c r="J26" s="1570">
        <v>10</v>
      </c>
      <c r="K26" s="1569">
        <v>90</v>
      </c>
      <c r="L26" s="1578">
        <v>44</v>
      </c>
      <c r="M26" s="1581">
        <v>17</v>
      </c>
      <c r="N26" s="1580">
        <v>29</v>
      </c>
      <c r="O26" s="1577">
        <v>10</v>
      </c>
      <c r="P26" s="1578">
        <v>24</v>
      </c>
      <c r="Q26" s="1581">
        <v>31</v>
      </c>
      <c r="R26" s="1567">
        <v>129</v>
      </c>
      <c r="T26" s="716"/>
      <c r="U26" s="716"/>
      <c r="V26" s="716"/>
      <c r="W26" s="716"/>
      <c r="X26" s="716"/>
      <c r="Y26" s="716"/>
      <c r="Z26" s="716"/>
      <c r="AA26" s="716"/>
      <c r="AB26" s="716"/>
      <c r="AC26" s="716"/>
      <c r="AD26" s="716"/>
      <c r="AE26" s="716"/>
      <c r="AF26" s="716"/>
      <c r="AG26" s="716"/>
      <c r="AH26" s="716"/>
      <c r="AI26" s="716"/>
      <c r="AJ26" s="716"/>
    </row>
    <row r="27" spans="1:36" s="753" customFormat="1" ht="15" customHeight="1" x14ac:dyDescent="0.25">
      <c r="A27" s="1543"/>
      <c r="B27" s="1561" t="s">
        <v>265</v>
      </c>
      <c r="C27" s="1544">
        <v>7</v>
      </c>
      <c r="D27" s="1545">
        <v>1</v>
      </c>
      <c r="E27" s="1546">
        <v>1</v>
      </c>
      <c r="F27" s="1547">
        <v>0</v>
      </c>
      <c r="G27" s="1548">
        <v>0</v>
      </c>
      <c r="H27" s="1545">
        <v>0</v>
      </c>
      <c r="I27" s="1546">
        <v>2</v>
      </c>
      <c r="J27" s="1549">
        <v>4</v>
      </c>
      <c r="K27" s="1550">
        <v>101</v>
      </c>
      <c r="L27" s="1547">
        <v>19</v>
      </c>
      <c r="M27" s="1548">
        <v>14</v>
      </c>
      <c r="N27" s="1545">
        <v>11</v>
      </c>
      <c r="O27" s="1546">
        <v>7</v>
      </c>
      <c r="P27" s="1547">
        <v>13</v>
      </c>
      <c r="Q27" s="1548">
        <v>17</v>
      </c>
      <c r="R27" s="1551">
        <v>83</v>
      </c>
      <c r="S27" s="713"/>
      <c r="T27" s="716"/>
      <c r="U27" s="716"/>
      <c r="V27" s="716"/>
      <c r="W27" s="716"/>
      <c r="X27" s="716"/>
      <c r="Y27" s="716"/>
      <c r="Z27" s="716"/>
      <c r="AA27" s="716"/>
      <c r="AB27" s="716"/>
      <c r="AC27" s="716"/>
      <c r="AD27" s="716"/>
      <c r="AE27" s="716"/>
      <c r="AF27" s="716"/>
      <c r="AG27" s="716"/>
      <c r="AH27" s="716"/>
      <c r="AI27" s="716"/>
      <c r="AJ27" s="716"/>
    </row>
    <row r="28" spans="1:36" ht="15" customHeight="1" thickBot="1" x14ac:dyDescent="0.3">
      <c r="A28" s="1552"/>
      <c r="B28" s="1562" t="s">
        <v>243</v>
      </c>
      <c r="C28" s="1553">
        <v>10</v>
      </c>
      <c r="D28" s="1554">
        <v>0</v>
      </c>
      <c r="E28" s="1555">
        <v>6</v>
      </c>
      <c r="F28" s="1556">
        <v>0</v>
      </c>
      <c r="G28" s="1557">
        <v>3</v>
      </c>
      <c r="H28" s="1554">
        <v>0</v>
      </c>
      <c r="I28" s="1555">
        <v>4</v>
      </c>
      <c r="J28" s="1558">
        <v>10</v>
      </c>
      <c r="K28" s="1559">
        <v>105</v>
      </c>
      <c r="L28" s="1556">
        <v>21</v>
      </c>
      <c r="M28" s="1557">
        <v>26</v>
      </c>
      <c r="N28" s="1554">
        <v>28</v>
      </c>
      <c r="O28" s="1555">
        <v>13</v>
      </c>
      <c r="P28" s="1556">
        <v>19</v>
      </c>
      <c r="Q28" s="1557">
        <v>14</v>
      </c>
      <c r="R28" s="1560">
        <v>98</v>
      </c>
      <c r="T28" s="716"/>
      <c r="U28" s="716"/>
      <c r="V28" s="716"/>
      <c r="W28" s="716"/>
      <c r="X28" s="716"/>
      <c r="Y28" s="716"/>
      <c r="Z28" s="716"/>
      <c r="AA28" s="716"/>
      <c r="AB28" s="716"/>
      <c r="AC28" s="716"/>
      <c r="AD28" s="716"/>
      <c r="AE28" s="716"/>
      <c r="AF28" s="716"/>
      <c r="AG28" s="716"/>
      <c r="AH28" s="716"/>
      <c r="AI28" s="716"/>
      <c r="AJ28" s="716"/>
    </row>
    <row r="29" spans="1:36" ht="15" customHeight="1" x14ac:dyDescent="0.25">
      <c r="A29" s="731"/>
      <c r="B29" s="859" t="s">
        <v>190</v>
      </c>
      <c r="C29" s="814">
        <v>15</v>
      </c>
      <c r="D29" s="815">
        <v>1</v>
      </c>
      <c r="E29" s="816">
        <v>3</v>
      </c>
      <c r="F29" s="817">
        <v>0</v>
      </c>
      <c r="G29" s="816">
        <v>0</v>
      </c>
      <c r="H29" s="817">
        <v>0</v>
      </c>
      <c r="I29" s="818">
        <v>10</v>
      </c>
      <c r="J29" s="813">
        <v>7</v>
      </c>
      <c r="K29" s="819">
        <v>97</v>
      </c>
      <c r="L29" s="815">
        <v>24</v>
      </c>
      <c r="M29" s="816">
        <v>13</v>
      </c>
      <c r="N29" s="817">
        <v>26</v>
      </c>
      <c r="O29" s="816">
        <v>7</v>
      </c>
      <c r="P29" s="820">
        <v>17</v>
      </c>
      <c r="Q29" s="821">
        <v>25</v>
      </c>
      <c r="R29" s="822">
        <v>73</v>
      </c>
      <c r="T29" s="716"/>
      <c r="U29" s="716"/>
      <c r="V29" s="716"/>
      <c r="W29" s="716"/>
      <c r="X29" s="716"/>
      <c r="Y29" s="716"/>
      <c r="Z29" s="716"/>
      <c r="AA29" s="716"/>
      <c r="AB29" s="716"/>
      <c r="AC29" s="716"/>
      <c r="AD29" s="716"/>
      <c r="AE29" s="716"/>
      <c r="AF29" s="716"/>
      <c r="AG29" s="716"/>
      <c r="AH29" s="716"/>
      <c r="AI29" s="716"/>
      <c r="AJ29" s="716"/>
    </row>
    <row r="30" spans="1:36" s="753" customFormat="1" ht="15" customHeight="1" x14ac:dyDescent="0.25">
      <c r="A30" s="823"/>
      <c r="B30" s="859" t="s">
        <v>184</v>
      </c>
      <c r="C30" s="814">
        <v>29</v>
      </c>
      <c r="D30" s="824">
        <v>0</v>
      </c>
      <c r="E30" s="825">
        <v>9</v>
      </c>
      <c r="F30" s="826">
        <v>0</v>
      </c>
      <c r="G30" s="825">
        <v>6</v>
      </c>
      <c r="H30" s="826">
        <v>0</v>
      </c>
      <c r="I30" s="827">
        <v>14</v>
      </c>
      <c r="J30" s="828">
        <v>27</v>
      </c>
      <c r="K30" s="829">
        <v>140</v>
      </c>
      <c r="L30" s="824">
        <v>25</v>
      </c>
      <c r="M30" s="825">
        <v>11</v>
      </c>
      <c r="N30" s="826">
        <v>22</v>
      </c>
      <c r="O30" s="825">
        <v>8</v>
      </c>
      <c r="P30" s="830">
        <v>39</v>
      </c>
      <c r="Q30" s="831">
        <v>40</v>
      </c>
      <c r="R30" s="832">
        <v>151</v>
      </c>
      <c r="S30" s="713"/>
      <c r="T30" s="716"/>
      <c r="U30" s="716"/>
      <c r="V30" s="716"/>
      <c r="W30" s="716"/>
      <c r="X30" s="716"/>
      <c r="Y30" s="716"/>
      <c r="Z30" s="716"/>
      <c r="AA30" s="716"/>
      <c r="AB30" s="716"/>
      <c r="AC30" s="716"/>
      <c r="AD30" s="716"/>
      <c r="AE30" s="716"/>
      <c r="AF30" s="716"/>
      <c r="AG30" s="716"/>
      <c r="AH30" s="716"/>
      <c r="AI30" s="716"/>
      <c r="AJ30" s="716"/>
    </row>
    <row r="31" spans="1:36" s="753" customFormat="1" ht="15" customHeight="1" thickBot="1" x14ac:dyDescent="0.3">
      <c r="A31" s="833"/>
      <c r="B31" s="860" t="s">
        <v>180</v>
      </c>
      <c r="C31" s="834">
        <v>25</v>
      </c>
      <c r="D31" s="835">
        <v>4</v>
      </c>
      <c r="E31" s="836">
        <v>1</v>
      </c>
      <c r="F31" s="837">
        <v>0</v>
      </c>
      <c r="G31" s="836">
        <v>5</v>
      </c>
      <c r="H31" s="837">
        <v>1</v>
      </c>
      <c r="I31" s="838">
        <v>15</v>
      </c>
      <c r="J31" s="839">
        <v>26</v>
      </c>
      <c r="K31" s="840">
        <v>105</v>
      </c>
      <c r="L31" s="835">
        <v>13</v>
      </c>
      <c r="M31" s="836">
        <v>11</v>
      </c>
      <c r="N31" s="837">
        <v>12</v>
      </c>
      <c r="O31" s="836">
        <v>9</v>
      </c>
      <c r="P31" s="841">
        <v>41</v>
      </c>
      <c r="Q31" s="842">
        <v>31</v>
      </c>
      <c r="R31" s="843">
        <v>113</v>
      </c>
      <c r="T31" s="716"/>
      <c r="U31" s="716"/>
      <c r="V31" s="716"/>
      <c r="W31" s="716"/>
      <c r="X31" s="716"/>
      <c r="Y31" s="716"/>
      <c r="Z31" s="716"/>
      <c r="AA31" s="716"/>
      <c r="AB31" s="716"/>
      <c r="AC31" s="716"/>
      <c r="AD31" s="716"/>
      <c r="AE31" s="716"/>
      <c r="AF31" s="716"/>
      <c r="AG31" s="716"/>
      <c r="AH31" s="716"/>
      <c r="AI31" s="716"/>
      <c r="AJ31" s="716"/>
    </row>
    <row r="32" spans="1:36" s="753" customFormat="1" ht="15" customHeight="1" x14ac:dyDescent="0.25">
      <c r="A32" s="844"/>
      <c r="B32" s="861" t="s">
        <v>181</v>
      </c>
      <c r="C32" s="845">
        <v>10</v>
      </c>
      <c r="D32" s="845">
        <v>0</v>
      </c>
      <c r="E32" s="846">
        <v>3</v>
      </c>
      <c r="F32" s="847">
        <v>0</v>
      </c>
      <c r="G32" s="846">
        <v>3</v>
      </c>
      <c r="H32" s="847">
        <v>13</v>
      </c>
      <c r="I32" s="848">
        <v>12</v>
      </c>
      <c r="J32" s="849">
        <v>30</v>
      </c>
      <c r="K32" s="850">
        <v>112</v>
      </c>
      <c r="L32" s="845">
        <v>29</v>
      </c>
      <c r="M32" s="846">
        <v>11</v>
      </c>
      <c r="N32" s="847">
        <v>27</v>
      </c>
      <c r="O32" s="846">
        <v>8</v>
      </c>
      <c r="P32" s="851">
        <v>60</v>
      </c>
      <c r="Q32" s="852">
        <v>37</v>
      </c>
      <c r="R32" s="853">
        <v>163</v>
      </c>
      <c r="T32" s="716"/>
      <c r="U32" s="716"/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6"/>
      <c r="AH32" s="716"/>
      <c r="AI32" s="716"/>
      <c r="AJ32" s="716"/>
    </row>
    <row r="33" spans="1:36" s="753" customFormat="1" ht="15" customHeight="1" x14ac:dyDescent="0.25">
      <c r="A33" s="854"/>
      <c r="B33" s="862" t="s">
        <v>182</v>
      </c>
      <c r="C33" s="824">
        <v>11</v>
      </c>
      <c r="D33" s="824">
        <v>3</v>
      </c>
      <c r="E33" s="825">
        <v>1</v>
      </c>
      <c r="F33" s="826">
        <v>3</v>
      </c>
      <c r="G33" s="825">
        <v>0</v>
      </c>
      <c r="H33" s="826">
        <v>4</v>
      </c>
      <c r="I33" s="827">
        <v>4</v>
      </c>
      <c r="J33" s="828">
        <v>11</v>
      </c>
      <c r="K33" s="829">
        <v>114</v>
      </c>
      <c r="L33" s="824">
        <v>16</v>
      </c>
      <c r="M33" s="825">
        <v>3</v>
      </c>
      <c r="N33" s="826">
        <v>31</v>
      </c>
      <c r="O33" s="825">
        <v>5</v>
      </c>
      <c r="P33" s="830">
        <v>38</v>
      </c>
      <c r="Q33" s="831">
        <v>16</v>
      </c>
      <c r="R33" s="832">
        <v>66</v>
      </c>
      <c r="T33" s="716"/>
      <c r="U33" s="716"/>
      <c r="V33" s="716"/>
      <c r="W33" s="716"/>
      <c r="X33" s="716"/>
      <c r="Y33" s="716"/>
      <c r="Z33" s="716"/>
      <c r="AA33" s="716"/>
      <c r="AB33" s="716"/>
      <c r="AC33" s="716"/>
      <c r="AD33" s="716"/>
      <c r="AE33" s="716"/>
      <c r="AF33" s="716"/>
      <c r="AG33" s="716"/>
      <c r="AH33" s="716"/>
      <c r="AI33" s="716"/>
      <c r="AJ33" s="716"/>
    </row>
    <row r="34" spans="1:36" s="753" customFormat="1" ht="15" customHeight="1" thickBot="1" x14ac:dyDescent="0.3">
      <c r="A34" s="855"/>
      <c r="B34" s="863" t="s">
        <v>183</v>
      </c>
      <c r="C34" s="835">
        <v>12</v>
      </c>
      <c r="D34" s="835">
        <v>9</v>
      </c>
      <c r="E34" s="836">
        <v>9</v>
      </c>
      <c r="F34" s="837">
        <v>2</v>
      </c>
      <c r="G34" s="836">
        <v>2</v>
      </c>
      <c r="H34" s="837">
        <v>0</v>
      </c>
      <c r="I34" s="838">
        <v>0</v>
      </c>
      <c r="J34" s="856">
        <v>16</v>
      </c>
      <c r="K34" s="840">
        <v>103</v>
      </c>
      <c r="L34" s="835">
        <v>27</v>
      </c>
      <c r="M34" s="836">
        <v>19</v>
      </c>
      <c r="N34" s="837">
        <v>19</v>
      </c>
      <c r="O34" s="836">
        <v>9</v>
      </c>
      <c r="P34" s="841">
        <v>38</v>
      </c>
      <c r="Q34" s="857">
        <v>11</v>
      </c>
      <c r="R34" s="843">
        <v>68</v>
      </c>
      <c r="T34" s="716"/>
      <c r="U34" s="716"/>
      <c r="V34" s="716"/>
      <c r="W34" s="716"/>
      <c r="X34" s="716"/>
      <c r="Y34" s="716"/>
      <c r="Z34" s="716"/>
      <c r="AA34" s="716"/>
      <c r="AB34" s="716"/>
      <c r="AC34" s="716"/>
      <c r="AD34" s="716"/>
      <c r="AE34" s="716"/>
      <c r="AF34" s="716"/>
      <c r="AG34" s="716"/>
      <c r="AH34" s="716"/>
      <c r="AI34" s="716"/>
      <c r="AJ34" s="716"/>
    </row>
    <row r="35" spans="1:36" s="753" customFormat="1" ht="15" customHeight="1" x14ac:dyDescent="0.25">
      <c r="A35" s="810" t="s">
        <v>51</v>
      </c>
      <c r="B35" s="713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</row>
    <row r="36" spans="1:36" s="753" customFormat="1" ht="15" customHeight="1" x14ac:dyDescent="0.25">
      <c r="A36" s="810" t="s">
        <v>52</v>
      </c>
      <c r="B36" s="713"/>
      <c r="T36" s="716"/>
      <c r="U36" s="716"/>
      <c r="V36" s="716"/>
      <c r="W36" s="716"/>
      <c r="X36" s="716"/>
      <c r="Y36" s="716"/>
      <c r="Z36" s="716"/>
      <c r="AA36" s="716"/>
      <c r="AB36" s="716"/>
      <c r="AC36" s="716"/>
      <c r="AD36" s="716"/>
      <c r="AE36" s="716"/>
      <c r="AF36" s="716"/>
      <c r="AG36" s="716"/>
      <c r="AH36" s="716"/>
      <c r="AI36" s="716"/>
      <c r="AJ36" s="716"/>
    </row>
    <row r="37" spans="1:36" s="753" customFormat="1" ht="19.7" customHeight="1" x14ac:dyDescent="0.25">
      <c r="B37" s="713"/>
      <c r="T37" s="716"/>
      <c r="U37" s="716"/>
      <c r="V37" s="716"/>
      <c r="W37" s="716"/>
      <c r="X37" s="716"/>
      <c r="Y37" s="716"/>
      <c r="Z37" s="716"/>
      <c r="AA37" s="716"/>
      <c r="AB37" s="716"/>
      <c r="AC37" s="716"/>
      <c r="AD37" s="716"/>
      <c r="AE37" s="716"/>
      <c r="AF37" s="716"/>
      <c r="AG37" s="716"/>
      <c r="AH37" s="716"/>
      <c r="AI37" s="716"/>
      <c r="AJ37" s="716"/>
    </row>
    <row r="38" spans="1:36" ht="15" x14ac:dyDescent="0.25">
      <c r="T38" s="716"/>
      <c r="U38" s="716"/>
      <c r="V38" s="716"/>
      <c r="W38" s="716"/>
      <c r="X38" s="716"/>
      <c r="Y38" s="716"/>
      <c r="Z38" s="716"/>
      <c r="AA38" s="716"/>
      <c r="AB38" s="716"/>
      <c r="AC38" s="716"/>
      <c r="AD38" s="716"/>
      <c r="AE38" s="716"/>
      <c r="AF38" s="716"/>
      <c r="AG38" s="716"/>
      <c r="AH38" s="716"/>
      <c r="AI38" s="716"/>
      <c r="AJ38" s="716"/>
    </row>
    <row r="39" spans="1:36" ht="15" x14ac:dyDescent="0.25">
      <c r="T39" s="716"/>
      <c r="U39" s="716"/>
      <c r="V39" s="716"/>
      <c r="W39" s="716"/>
      <c r="X39" s="716"/>
      <c r="Y39" s="716"/>
      <c r="Z39" s="716"/>
      <c r="AA39" s="716"/>
      <c r="AB39" s="716"/>
      <c r="AC39" s="716"/>
      <c r="AD39" s="716"/>
      <c r="AE39" s="716"/>
      <c r="AF39" s="716"/>
      <c r="AG39" s="716"/>
      <c r="AH39" s="716"/>
      <c r="AI39" s="716"/>
      <c r="AJ39" s="716"/>
    </row>
    <row r="40" spans="1:36" ht="15" x14ac:dyDescent="0.25">
      <c r="T40" s="716"/>
      <c r="U40" s="716"/>
      <c r="V40" s="716"/>
      <c r="W40" s="716"/>
      <c r="X40" s="716"/>
      <c r="Y40" s="716"/>
      <c r="Z40" s="716"/>
      <c r="AA40" s="716"/>
      <c r="AB40" s="716"/>
      <c r="AC40" s="716"/>
      <c r="AD40" s="716"/>
      <c r="AE40" s="716"/>
      <c r="AF40" s="716"/>
      <c r="AG40" s="716"/>
      <c r="AH40" s="716"/>
      <c r="AI40" s="716"/>
      <c r="AJ40" s="716"/>
    </row>
  </sheetData>
  <mergeCells count="2">
    <mergeCell ref="C6:J6"/>
    <mergeCell ref="K6:R6"/>
  </mergeCells>
  <printOptions horizontalCentered="1" verticalCentered="1"/>
  <pageMargins left="0.39370078740157505" right="0.39370078740157505" top="0.78740157480314998" bottom="0.59055118110236204" header="0.5" footer="0.5"/>
  <pageSetup paperSize="9" scale="76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/>
  <dimension ref="A1:AB85"/>
  <sheetViews>
    <sheetView showGridLines="0" topLeftCell="A15" workbookViewId="0">
      <selection activeCell="A6" sqref="A6:J29"/>
    </sheetView>
  </sheetViews>
  <sheetFormatPr baseColWidth="10" defaultColWidth="11.42578125" defaultRowHeight="12.75" x14ac:dyDescent="0.2"/>
  <cols>
    <col min="1" max="1" width="4.85546875" style="2" customWidth="1"/>
    <col min="2" max="2" width="22" style="701" bestFit="1" customWidth="1"/>
    <col min="3" max="3" width="8.7109375" style="701" customWidth="1"/>
    <col min="4" max="8" width="7.7109375" style="701" customWidth="1"/>
    <col min="9" max="9" width="9.7109375" style="701" customWidth="1"/>
    <col min="10" max="10" width="13.140625" style="36" customWidth="1"/>
    <col min="11" max="11" width="11.42578125" style="701" customWidth="1"/>
    <col min="12" max="12" width="11.42578125" style="521" customWidth="1"/>
    <col min="13" max="13" width="11.42578125" style="701" customWidth="1"/>
    <col min="14" max="16384" width="11.42578125" style="701"/>
  </cols>
  <sheetData>
    <row r="1" spans="1:12" x14ac:dyDescent="0.2">
      <c r="A1" s="702" t="s">
        <v>0</v>
      </c>
    </row>
    <row r="2" spans="1:12" x14ac:dyDescent="0.2">
      <c r="A2" s="702"/>
    </row>
    <row r="3" spans="1:12" x14ac:dyDescent="0.2">
      <c r="A3" s="702" t="str">
        <f>A6</f>
        <v>Tabell 1 - 7 - Saksbehandlingstid for økonomisk sosialhjelp 01.01. - 31.12.</v>
      </c>
    </row>
    <row r="4" spans="1:12" x14ac:dyDescent="0.2">
      <c r="A4" s="702" t="str">
        <f>A46</f>
        <v>Tabell 1 - 8 - Behandlingstid for klagesaker til Fylkesmannen 01.01.-31.12.</v>
      </c>
    </row>
    <row r="5" spans="1:12" s="5" customFormat="1" ht="26.25" customHeight="1" x14ac:dyDescent="0.2">
      <c r="A5" s="23"/>
      <c r="J5" s="37"/>
      <c r="L5" s="31"/>
    </row>
    <row r="6" spans="1:12" s="5" customFormat="1" ht="26.25" customHeight="1" thickBot="1" x14ac:dyDescent="0.25">
      <c r="A6" s="3" t="s">
        <v>440</v>
      </c>
      <c r="J6" s="37"/>
      <c r="L6" s="31"/>
    </row>
    <row r="7" spans="1:12" s="5" customFormat="1" ht="26.25" customHeight="1" x14ac:dyDescent="0.2">
      <c r="A7" s="62"/>
      <c r="B7" s="53"/>
      <c r="C7" s="2132" t="s">
        <v>194</v>
      </c>
      <c r="D7" s="2133"/>
      <c r="E7" s="2133"/>
      <c r="F7" s="2133"/>
      <c r="G7" s="2133"/>
      <c r="H7" s="2133"/>
      <c r="I7" s="700"/>
      <c r="J7" s="181"/>
      <c r="L7" s="31"/>
    </row>
    <row r="8" spans="1:12" s="5" customFormat="1" ht="48" customHeight="1" thickBot="1" x14ac:dyDescent="0.25">
      <c r="A8" s="107" t="s">
        <v>38</v>
      </c>
      <c r="B8" s="126" t="s">
        <v>3</v>
      </c>
      <c r="C8" s="6" t="s">
        <v>53</v>
      </c>
      <c r="D8" s="112" t="s">
        <v>54</v>
      </c>
      <c r="E8" s="112" t="s">
        <v>197</v>
      </c>
      <c r="F8" s="112" t="s">
        <v>196</v>
      </c>
      <c r="G8" s="112" t="s">
        <v>195</v>
      </c>
      <c r="H8" s="54" t="s">
        <v>58</v>
      </c>
      <c r="I8" s="182" t="s">
        <v>37</v>
      </c>
      <c r="J8" s="191" t="s">
        <v>59</v>
      </c>
      <c r="L8" s="31"/>
    </row>
    <row r="9" spans="1:12" ht="15" customHeight="1" x14ac:dyDescent="0.2">
      <c r="A9" s="11">
        <v>1</v>
      </c>
      <c r="B9" s="12" t="s">
        <v>5</v>
      </c>
      <c r="C9" s="415">
        <v>17824</v>
      </c>
      <c r="D9" s="416">
        <v>4067</v>
      </c>
      <c r="E9" s="416">
        <v>17</v>
      </c>
      <c r="F9" s="416">
        <v>0</v>
      </c>
      <c r="G9" s="416">
        <v>0</v>
      </c>
      <c r="H9" s="417">
        <v>1</v>
      </c>
      <c r="I9" s="1819">
        <f>SUM(C9:H9)</f>
        <v>21909</v>
      </c>
      <c r="J9" s="1976">
        <f t="shared" ref="J9:J23" si="0">C9/I9</f>
        <v>0.81354694417819162</v>
      </c>
    </row>
    <row r="10" spans="1:12" ht="15" customHeight="1" x14ac:dyDescent="0.2">
      <c r="A10" s="9">
        <v>2</v>
      </c>
      <c r="B10" s="10" t="s">
        <v>6</v>
      </c>
      <c r="C10" s="418">
        <v>13632</v>
      </c>
      <c r="D10" s="419">
        <v>3263</v>
      </c>
      <c r="E10" s="419">
        <v>279</v>
      </c>
      <c r="F10" s="419">
        <v>13</v>
      </c>
      <c r="G10" s="419">
        <v>3</v>
      </c>
      <c r="H10" s="420">
        <v>2</v>
      </c>
      <c r="I10" s="1820">
        <f>SUM(C10:H10)</f>
        <v>17192</v>
      </c>
      <c r="J10" s="1977">
        <f t="shared" si="0"/>
        <v>0.79292694276407627</v>
      </c>
    </row>
    <row r="11" spans="1:12" ht="15" customHeight="1" x14ac:dyDescent="0.2">
      <c r="A11" s="9">
        <v>3</v>
      </c>
      <c r="B11" s="10" t="s">
        <v>7</v>
      </c>
      <c r="C11" s="418">
        <v>11300</v>
      </c>
      <c r="D11" s="419">
        <v>2412</v>
      </c>
      <c r="E11" s="419">
        <v>180</v>
      </c>
      <c r="F11" s="419">
        <v>42</v>
      </c>
      <c r="G11" s="419">
        <v>21</v>
      </c>
      <c r="H11" s="420">
        <v>6</v>
      </c>
      <c r="I11" s="1820">
        <f t="shared" ref="I11:I22" si="1">SUM(C11:H11)</f>
        <v>13961</v>
      </c>
      <c r="J11" s="1977">
        <f t="shared" si="0"/>
        <v>0.80939760762123059</v>
      </c>
    </row>
    <row r="12" spans="1:12" ht="15" customHeight="1" x14ac:dyDescent="0.2">
      <c r="A12" s="9">
        <v>4</v>
      </c>
      <c r="B12" s="10" t="s">
        <v>8</v>
      </c>
      <c r="C12" s="418">
        <v>8927</v>
      </c>
      <c r="D12" s="419">
        <v>739</v>
      </c>
      <c r="E12" s="419">
        <v>7</v>
      </c>
      <c r="F12" s="419">
        <v>0</v>
      </c>
      <c r="G12" s="419">
        <v>0</v>
      </c>
      <c r="H12" s="420">
        <v>0</v>
      </c>
      <c r="I12" s="1820">
        <f t="shared" si="1"/>
        <v>9673</v>
      </c>
      <c r="J12" s="1977">
        <f t="shared" si="0"/>
        <v>0.92287811433888145</v>
      </c>
    </row>
    <row r="13" spans="1:12" ht="15" customHeight="1" x14ac:dyDescent="0.2">
      <c r="A13" s="9">
        <v>5</v>
      </c>
      <c r="B13" s="10" t="s">
        <v>9</v>
      </c>
      <c r="C13" s="418">
        <v>8697</v>
      </c>
      <c r="D13" s="419">
        <v>1795</v>
      </c>
      <c r="E13" s="419">
        <v>459</v>
      </c>
      <c r="F13" s="419">
        <v>63</v>
      </c>
      <c r="G13" s="419">
        <v>3</v>
      </c>
      <c r="H13" s="420">
        <v>1</v>
      </c>
      <c r="I13" s="1820">
        <f t="shared" si="1"/>
        <v>11018</v>
      </c>
      <c r="J13" s="1977">
        <f t="shared" si="0"/>
        <v>0.78934470865855877</v>
      </c>
    </row>
    <row r="14" spans="1:12" ht="15" customHeight="1" x14ac:dyDescent="0.2">
      <c r="A14" s="9">
        <v>6</v>
      </c>
      <c r="B14" s="10" t="s">
        <v>10</v>
      </c>
      <c r="C14" s="418">
        <v>2040</v>
      </c>
      <c r="D14" s="419">
        <v>285</v>
      </c>
      <c r="E14" s="419">
        <v>45</v>
      </c>
      <c r="F14" s="419">
        <v>8</v>
      </c>
      <c r="G14" s="419">
        <v>2</v>
      </c>
      <c r="H14" s="420">
        <v>1</v>
      </c>
      <c r="I14" s="1820">
        <f t="shared" si="1"/>
        <v>2381</v>
      </c>
      <c r="J14" s="1977">
        <f t="shared" si="0"/>
        <v>0.85678286434271311</v>
      </c>
    </row>
    <row r="15" spans="1:12" ht="15" customHeight="1" x14ac:dyDescent="0.2">
      <c r="A15" s="9">
        <v>7</v>
      </c>
      <c r="B15" s="10" t="s">
        <v>11</v>
      </c>
      <c r="C15" s="418">
        <v>3602</v>
      </c>
      <c r="D15" s="419">
        <v>315</v>
      </c>
      <c r="E15" s="419">
        <v>22</v>
      </c>
      <c r="F15" s="419">
        <v>1</v>
      </c>
      <c r="G15" s="419">
        <v>0</v>
      </c>
      <c r="H15" s="420">
        <v>0</v>
      </c>
      <c r="I15" s="1820">
        <f t="shared" si="1"/>
        <v>3940</v>
      </c>
      <c r="J15" s="1977">
        <f t="shared" si="0"/>
        <v>0.91421319796954315</v>
      </c>
    </row>
    <row r="16" spans="1:12" ht="15" customHeight="1" x14ac:dyDescent="0.2">
      <c r="A16" s="9">
        <v>8</v>
      </c>
      <c r="B16" s="10" t="s">
        <v>12</v>
      </c>
      <c r="C16" s="418">
        <v>4949</v>
      </c>
      <c r="D16" s="419">
        <v>344</v>
      </c>
      <c r="E16" s="419">
        <v>0</v>
      </c>
      <c r="F16" s="419">
        <v>0</v>
      </c>
      <c r="G16" s="419">
        <v>0</v>
      </c>
      <c r="H16" s="420">
        <v>0</v>
      </c>
      <c r="I16" s="1820">
        <f t="shared" si="1"/>
        <v>5293</v>
      </c>
      <c r="J16" s="1977">
        <f t="shared" si="0"/>
        <v>0.93500850179482331</v>
      </c>
    </row>
    <row r="17" spans="1:27" ht="15" customHeight="1" x14ac:dyDescent="0.2">
      <c r="A17" s="9">
        <v>9</v>
      </c>
      <c r="B17" s="10" t="s">
        <v>13</v>
      </c>
      <c r="C17" s="418">
        <v>7005</v>
      </c>
      <c r="D17" s="419">
        <v>1557</v>
      </c>
      <c r="E17" s="419">
        <v>9</v>
      </c>
      <c r="F17" s="419">
        <v>1</v>
      </c>
      <c r="G17" s="419">
        <v>0</v>
      </c>
      <c r="H17" s="420">
        <v>0</v>
      </c>
      <c r="I17" s="1820">
        <f t="shared" si="1"/>
        <v>8572</v>
      </c>
      <c r="J17" s="1977">
        <f t="shared" si="0"/>
        <v>0.81719552029864673</v>
      </c>
    </row>
    <row r="18" spans="1:27" ht="15" customHeight="1" x14ac:dyDescent="0.2">
      <c r="A18" s="9">
        <v>10</v>
      </c>
      <c r="B18" s="10" t="s">
        <v>14</v>
      </c>
      <c r="C18" s="418">
        <v>8045</v>
      </c>
      <c r="D18" s="419">
        <v>1570</v>
      </c>
      <c r="E18" s="419">
        <v>19</v>
      </c>
      <c r="F18" s="419">
        <v>10</v>
      </c>
      <c r="G18" s="419">
        <v>1</v>
      </c>
      <c r="H18" s="420">
        <v>0</v>
      </c>
      <c r="I18" s="1820">
        <f t="shared" si="1"/>
        <v>9645</v>
      </c>
      <c r="J18" s="1977">
        <f t="shared" si="0"/>
        <v>0.83411093831000516</v>
      </c>
    </row>
    <row r="19" spans="1:27" ht="15" customHeight="1" x14ac:dyDescent="0.2">
      <c r="A19" s="9">
        <v>11</v>
      </c>
      <c r="B19" s="10" t="s">
        <v>15</v>
      </c>
      <c r="C19" s="418">
        <v>6662</v>
      </c>
      <c r="D19" s="419">
        <v>1872</v>
      </c>
      <c r="E19" s="419">
        <v>430</v>
      </c>
      <c r="F19" s="419">
        <v>52</v>
      </c>
      <c r="G19" s="419">
        <v>3</v>
      </c>
      <c r="H19" s="420">
        <v>0</v>
      </c>
      <c r="I19" s="1820">
        <f t="shared" si="1"/>
        <v>9019</v>
      </c>
      <c r="J19" s="1978">
        <f t="shared" si="0"/>
        <v>0.73866282292937135</v>
      </c>
      <c r="K19" s="32"/>
      <c r="L19" s="32"/>
      <c r="M19" s="32"/>
    </row>
    <row r="20" spans="1:27" ht="15" customHeight="1" x14ac:dyDescent="0.2">
      <c r="A20" s="9">
        <v>12</v>
      </c>
      <c r="B20" s="10" t="s">
        <v>16</v>
      </c>
      <c r="C20" s="418">
        <v>8882</v>
      </c>
      <c r="D20" s="419">
        <v>881</v>
      </c>
      <c r="E20" s="419">
        <v>20</v>
      </c>
      <c r="F20" s="419">
        <v>3</v>
      </c>
      <c r="G20" s="419">
        <v>0</v>
      </c>
      <c r="H20" s="420">
        <v>1</v>
      </c>
      <c r="I20" s="1820">
        <f t="shared" si="1"/>
        <v>9787</v>
      </c>
      <c r="J20" s="1977">
        <f t="shared" si="0"/>
        <v>0.90753039746602637</v>
      </c>
    </row>
    <row r="21" spans="1:27" ht="15" customHeight="1" x14ac:dyDescent="0.2">
      <c r="A21" s="9">
        <v>13</v>
      </c>
      <c r="B21" s="10" t="s">
        <v>17</v>
      </c>
      <c r="C21" s="418">
        <v>5996</v>
      </c>
      <c r="D21" s="419">
        <v>1794</v>
      </c>
      <c r="E21" s="419">
        <v>19</v>
      </c>
      <c r="F21" s="419">
        <v>3</v>
      </c>
      <c r="G21" s="419">
        <v>2</v>
      </c>
      <c r="H21" s="420">
        <v>0</v>
      </c>
      <c r="I21" s="1820">
        <f t="shared" si="1"/>
        <v>7814</v>
      </c>
      <c r="J21" s="1977">
        <f t="shared" si="0"/>
        <v>0.76734067059124644</v>
      </c>
    </row>
    <row r="22" spans="1:27" ht="15" customHeight="1" x14ac:dyDescent="0.2">
      <c r="A22" s="9">
        <v>14</v>
      </c>
      <c r="B22" s="10" t="s">
        <v>18</v>
      </c>
      <c r="C22" s="418">
        <v>6184</v>
      </c>
      <c r="D22" s="419">
        <v>797</v>
      </c>
      <c r="E22" s="419">
        <v>5</v>
      </c>
      <c r="F22" s="419">
        <v>2</v>
      </c>
      <c r="G22" s="419">
        <v>0</v>
      </c>
      <c r="H22" s="420">
        <v>1</v>
      </c>
      <c r="I22" s="1820">
        <f t="shared" si="1"/>
        <v>6989</v>
      </c>
      <c r="J22" s="1977">
        <f t="shared" si="0"/>
        <v>0.88481900128773783</v>
      </c>
    </row>
    <row r="23" spans="1:27" ht="15" customHeight="1" thickBot="1" x14ac:dyDescent="0.25">
      <c r="A23" s="13">
        <v>15</v>
      </c>
      <c r="B23" s="14" t="s">
        <v>19</v>
      </c>
      <c r="C23" s="356">
        <v>9966</v>
      </c>
      <c r="D23" s="61">
        <v>2971</v>
      </c>
      <c r="E23" s="61">
        <v>20</v>
      </c>
      <c r="F23" s="61">
        <v>2</v>
      </c>
      <c r="G23" s="61">
        <v>4</v>
      </c>
      <c r="H23" s="357">
        <v>1</v>
      </c>
      <c r="I23" s="1821">
        <f>SUM(C23:H23)</f>
        <v>12964</v>
      </c>
      <c r="J23" s="1984">
        <f t="shared" si="0"/>
        <v>0.76874421474853438</v>
      </c>
    </row>
    <row r="24" spans="1:27" s="18" customFormat="1" ht="15" customHeight="1" x14ac:dyDescent="0.2">
      <c r="A24" s="705"/>
      <c r="B24" s="1335" t="s">
        <v>439</v>
      </c>
      <c r="C24" s="1269">
        <f>SUM(C9:C23)</f>
        <v>123711</v>
      </c>
      <c r="D24" s="1364">
        <f t="shared" ref="D24:I24" si="2">SUM(D9:D23)</f>
        <v>24662</v>
      </c>
      <c r="E24" s="1364">
        <f t="shared" si="2"/>
        <v>1531</v>
      </c>
      <c r="F24" s="1364">
        <f t="shared" si="2"/>
        <v>200</v>
      </c>
      <c r="G24" s="1364">
        <f t="shared" si="2"/>
        <v>39</v>
      </c>
      <c r="H24" s="1334">
        <f t="shared" si="2"/>
        <v>14</v>
      </c>
      <c r="I24" s="1981">
        <f t="shared" si="2"/>
        <v>150157</v>
      </c>
      <c r="J24" s="1985">
        <f>C24/I24</f>
        <v>0.82387767470048012</v>
      </c>
      <c r="L24" s="32"/>
    </row>
    <row r="25" spans="1:27" s="1129" customFormat="1" ht="15" customHeight="1" x14ac:dyDescent="0.2">
      <c r="A25" s="375"/>
      <c r="B25" s="1633" t="s">
        <v>415</v>
      </c>
      <c r="C25" s="491">
        <v>80553</v>
      </c>
      <c r="D25" s="492">
        <v>16148</v>
      </c>
      <c r="E25" s="492">
        <v>724</v>
      </c>
      <c r="F25" s="492">
        <v>79</v>
      </c>
      <c r="G25" s="492">
        <v>15</v>
      </c>
      <c r="H25" s="493">
        <v>8</v>
      </c>
      <c r="I25" s="1982">
        <v>97527</v>
      </c>
      <c r="J25" s="1987">
        <f t="shared" ref="J25:J36" si="3">C25/I25</f>
        <v>0.82595588913839246</v>
      </c>
      <c r="L25" s="1130"/>
    </row>
    <row r="26" spans="1:27" s="18" customFormat="1" ht="15" customHeight="1" thickBot="1" x14ac:dyDescent="0.25">
      <c r="A26" s="704"/>
      <c r="B26" s="1351" t="s">
        <v>398</v>
      </c>
      <c r="C26" s="356">
        <v>30926</v>
      </c>
      <c r="D26" s="61">
        <v>5601</v>
      </c>
      <c r="E26" s="61">
        <v>250</v>
      </c>
      <c r="F26" s="61">
        <v>52</v>
      </c>
      <c r="G26" s="61">
        <v>13</v>
      </c>
      <c r="H26" s="357">
        <v>6</v>
      </c>
      <c r="I26" s="1983">
        <v>36848</v>
      </c>
      <c r="J26" s="359">
        <f t="shared" si="3"/>
        <v>0.8392857142857143</v>
      </c>
      <c r="L26" s="32"/>
    </row>
    <row r="27" spans="1:27" s="70" customFormat="1" ht="15" customHeight="1" x14ac:dyDescent="0.2">
      <c r="A27" s="331"/>
      <c r="B27" s="1065" t="s">
        <v>278</v>
      </c>
      <c r="C27" s="1103">
        <v>118999</v>
      </c>
      <c r="D27" s="1102">
        <v>21500</v>
      </c>
      <c r="E27" s="1102">
        <v>990</v>
      </c>
      <c r="F27" s="1102">
        <v>156</v>
      </c>
      <c r="G27" s="1102">
        <v>33</v>
      </c>
      <c r="H27" s="1099">
        <v>12</v>
      </c>
      <c r="I27" s="1100">
        <v>141690</v>
      </c>
      <c r="J27" s="1988">
        <f>C27/I27</f>
        <v>0.83985461218152302</v>
      </c>
      <c r="L27" s="71"/>
    </row>
    <row r="28" spans="1:27" s="70" customFormat="1" ht="15" customHeight="1" x14ac:dyDescent="0.2">
      <c r="A28" s="375"/>
      <c r="B28" s="376" t="s">
        <v>263</v>
      </c>
      <c r="C28" s="491">
        <v>76669</v>
      </c>
      <c r="D28" s="492">
        <v>14086</v>
      </c>
      <c r="E28" s="492">
        <v>845</v>
      </c>
      <c r="F28" s="492">
        <v>99</v>
      </c>
      <c r="G28" s="492">
        <v>24</v>
      </c>
      <c r="H28" s="493">
        <v>6</v>
      </c>
      <c r="I28" s="348">
        <v>91729</v>
      </c>
      <c r="J28" s="1987">
        <f t="shared" si="3"/>
        <v>0.83582073281077962</v>
      </c>
      <c r="L28" s="71"/>
    </row>
    <row r="29" spans="1:27" s="70" customFormat="1" ht="15" customHeight="1" thickBot="1" x14ac:dyDescent="0.25">
      <c r="A29" s="704"/>
      <c r="B29" s="355" t="s">
        <v>240</v>
      </c>
      <c r="C29" s="356">
        <v>38879</v>
      </c>
      <c r="D29" s="61">
        <v>7312</v>
      </c>
      <c r="E29" s="61">
        <v>368</v>
      </c>
      <c r="F29" s="61">
        <v>55</v>
      </c>
      <c r="G29" s="61">
        <v>16</v>
      </c>
      <c r="H29" s="357">
        <v>7</v>
      </c>
      <c r="I29" s="358">
        <v>46637</v>
      </c>
      <c r="J29" s="359">
        <f t="shared" si="3"/>
        <v>0.83365139267105515</v>
      </c>
      <c r="L29" s="71" t="s">
        <v>107</v>
      </c>
    </row>
    <row r="30" spans="1:27" s="70" customFormat="1" ht="15" customHeight="1" x14ac:dyDescent="0.2">
      <c r="A30" s="324"/>
      <c r="B30" s="173" t="s">
        <v>114</v>
      </c>
      <c r="C30" s="233">
        <v>111328</v>
      </c>
      <c r="D30" s="234">
        <v>20657</v>
      </c>
      <c r="E30" s="234">
        <v>983</v>
      </c>
      <c r="F30" s="234">
        <v>191</v>
      </c>
      <c r="G30" s="234">
        <v>36</v>
      </c>
      <c r="H30" s="246">
        <v>10</v>
      </c>
      <c r="I30" s="247">
        <v>133205</v>
      </c>
      <c r="J30" s="1988">
        <f>C30/I30</f>
        <v>0.8357644232573852</v>
      </c>
      <c r="L30" s="71"/>
    </row>
    <row r="31" spans="1:27" s="18" customFormat="1" ht="15" customHeight="1" x14ac:dyDescent="0.2">
      <c r="A31" s="249"/>
      <c r="B31" s="10" t="s">
        <v>108</v>
      </c>
      <c r="C31" s="140">
        <v>65063</v>
      </c>
      <c r="D31" s="141">
        <v>14095</v>
      </c>
      <c r="E31" s="141">
        <v>1543</v>
      </c>
      <c r="F31" s="141">
        <v>236</v>
      </c>
      <c r="G31" s="141">
        <v>36</v>
      </c>
      <c r="H31" s="177">
        <v>13</v>
      </c>
      <c r="I31" s="257">
        <v>80986</v>
      </c>
      <c r="J31" s="1987">
        <f t="shared" si="3"/>
        <v>0.80338577038006564</v>
      </c>
      <c r="L31" s="32"/>
    </row>
    <row r="32" spans="1:27" s="18" customFormat="1" ht="15" customHeight="1" thickBot="1" x14ac:dyDescent="0.25">
      <c r="A32" s="251"/>
      <c r="B32" s="252" t="s">
        <v>109</v>
      </c>
      <c r="C32" s="253">
        <v>37115</v>
      </c>
      <c r="D32" s="254">
        <v>6555</v>
      </c>
      <c r="E32" s="254">
        <v>423</v>
      </c>
      <c r="F32" s="254">
        <v>78</v>
      </c>
      <c r="G32" s="254">
        <v>15</v>
      </c>
      <c r="H32" s="255">
        <v>3</v>
      </c>
      <c r="I32" s="258">
        <v>44189</v>
      </c>
      <c r="J32" s="359">
        <f t="shared" si="3"/>
        <v>0.83991491095068904</v>
      </c>
      <c r="L32" s="31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s="18" customFormat="1" ht="15" customHeight="1" x14ac:dyDescent="0.2">
      <c r="A33" s="245"/>
      <c r="B33" s="671" t="s">
        <v>110</v>
      </c>
      <c r="C33" s="233">
        <v>112378</v>
      </c>
      <c r="D33" s="234">
        <v>23335</v>
      </c>
      <c r="E33" s="234">
        <v>1504</v>
      </c>
      <c r="F33" s="234">
        <v>270</v>
      </c>
      <c r="G33" s="234">
        <v>65</v>
      </c>
      <c r="H33" s="246">
        <v>22</v>
      </c>
      <c r="I33" s="247">
        <v>137574</v>
      </c>
      <c r="J33" s="1988">
        <f>C33/I33</f>
        <v>0.81685492898367429</v>
      </c>
      <c r="L33" s="31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s="18" customFormat="1" ht="15" customHeight="1" x14ac:dyDescent="0.2">
      <c r="A34" s="142"/>
      <c r="B34" s="570" t="s">
        <v>111</v>
      </c>
      <c r="C34" s="140">
        <v>72998</v>
      </c>
      <c r="D34" s="141">
        <v>15859</v>
      </c>
      <c r="E34" s="141">
        <v>738</v>
      </c>
      <c r="F34" s="141">
        <v>131</v>
      </c>
      <c r="G34" s="141">
        <v>26</v>
      </c>
      <c r="H34" s="177">
        <v>11</v>
      </c>
      <c r="I34" s="257">
        <v>89763</v>
      </c>
      <c r="J34" s="1987">
        <f t="shared" si="3"/>
        <v>0.81323039559729515</v>
      </c>
      <c r="L34" s="3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s="18" customFormat="1" ht="15" customHeight="1" thickBot="1" x14ac:dyDescent="0.25">
      <c r="A35" s="66"/>
      <c r="B35" s="664" t="s">
        <v>20</v>
      </c>
      <c r="C35" s="174">
        <v>35705</v>
      </c>
      <c r="D35" s="175">
        <v>8335</v>
      </c>
      <c r="E35" s="175">
        <v>393</v>
      </c>
      <c r="F35" s="175">
        <v>94</v>
      </c>
      <c r="G35" s="175">
        <v>28</v>
      </c>
      <c r="H35" s="176">
        <v>3</v>
      </c>
      <c r="I35" s="259">
        <v>44558</v>
      </c>
      <c r="J35" s="359">
        <f t="shared" si="3"/>
        <v>0.80131513981776559</v>
      </c>
      <c r="L35" s="31"/>
      <c r="M35" s="5" t="s">
        <v>107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s="18" customFormat="1" ht="15" customHeight="1" thickBot="1" x14ac:dyDescent="0.25">
      <c r="A36" s="15"/>
      <c r="B36" s="69" t="s">
        <v>112</v>
      </c>
      <c r="C36" s="178">
        <v>111105</v>
      </c>
      <c r="D36" s="179">
        <v>27485</v>
      </c>
      <c r="E36" s="179">
        <v>1150</v>
      </c>
      <c r="F36" s="179">
        <v>190</v>
      </c>
      <c r="G36" s="179">
        <v>51</v>
      </c>
      <c r="H36" s="180">
        <v>13</v>
      </c>
      <c r="I36" s="1986">
        <v>139994</v>
      </c>
      <c r="J36" s="1989">
        <f t="shared" si="3"/>
        <v>0.79364115604954499</v>
      </c>
      <c r="L36" s="3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s="18" customFormat="1" ht="19.7" customHeight="1" x14ac:dyDescent="0.2">
      <c r="L37" s="3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9.7" customHeight="1" x14ac:dyDescent="0.2">
      <c r="L38" s="3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3.5" hidden="1" customHeight="1" thickBot="1" x14ac:dyDescent="0.25">
      <c r="A39" s="15"/>
      <c r="B39" s="21" t="s">
        <v>21</v>
      </c>
      <c r="C39" s="17">
        <v>119259</v>
      </c>
      <c r="D39" s="38">
        <v>23717</v>
      </c>
      <c r="E39" s="38">
        <v>2178</v>
      </c>
      <c r="F39" s="38">
        <v>241</v>
      </c>
      <c r="G39" s="38">
        <v>77</v>
      </c>
      <c r="H39" s="38">
        <v>24</v>
      </c>
      <c r="I39" s="39">
        <v>145496</v>
      </c>
      <c r="J39" s="40">
        <v>0.8196720184747347</v>
      </c>
      <c r="M39" s="1107">
        <v>5405</v>
      </c>
      <c r="N39" s="1107">
        <v>3949</v>
      </c>
      <c r="O39" s="1108">
        <v>3644</v>
      </c>
      <c r="P39" s="1108">
        <v>2331</v>
      </c>
      <c r="Q39" s="1108">
        <v>2703</v>
      </c>
      <c r="R39" s="1108">
        <v>613</v>
      </c>
      <c r="S39" s="1108">
        <v>907</v>
      </c>
      <c r="T39" s="1108">
        <v>1188</v>
      </c>
      <c r="U39" s="1108">
        <v>2029</v>
      </c>
      <c r="V39" s="1108">
        <v>2530</v>
      </c>
      <c r="W39" s="1108">
        <v>2283</v>
      </c>
      <c r="X39" s="1108">
        <v>2460</v>
      </c>
      <c r="Y39" s="1107">
        <v>1998</v>
      </c>
      <c r="Z39" s="1107">
        <v>1698</v>
      </c>
      <c r="AA39" s="1107">
        <v>3110</v>
      </c>
    </row>
    <row r="40" spans="1:27" ht="13.5" hidden="1" customHeight="1" thickBot="1" x14ac:dyDescent="0.25">
      <c r="A40" s="15"/>
      <c r="B40" s="21" t="s">
        <v>22</v>
      </c>
      <c r="C40" s="17">
        <v>111453</v>
      </c>
      <c r="D40" s="38">
        <v>16882</v>
      </c>
      <c r="E40" s="38">
        <v>1681</v>
      </c>
      <c r="F40" s="38">
        <v>309</v>
      </c>
      <c r="G40" s="38">
        <v>51</v>
      </c>
      <c r="H40" s="38">
        <v>10</v>
      </c>
      <c r="I40" s="39">
        <v>130386</v>
      </c>
      <c r="J40" s="40">
        <v>0.85479269246698264</v>
      </c>
      <c r="M40" s="1109">
        <v>0.85901942645698426</v>
      </c>
      <c r="N40" s="1109">
        <v>0.79792352494302354</v>
      </c>
      <c r="O40" s="1109">
        <v>0.80982436882546649</v>
      </c>
      <c r="P40" s="1109">
        <v>0.89017589017589016</v>
      </c>
      <c r="Q40" s="1109">
        <v>0.8361080281169071</v>
      </c>
      <c r="R40" s="1109">
        <v>0.84828711256117451</v>
      </c>
      <c r="S40" s="1109">
        <v>0.9228224917309813</v>
      </c>
      <c r="T40" s="1109">
        <v>0.93181818181818177</v>
      </c>
      <c r="U40" s="1109">
        <v>0.83686545096106457</v>
      </c>
      <c r="V40" s="1109">
        <v>0.83675889328063247</v>
      </c>
      <c r="W40" s="1109">
        <v>0.76828734121769604</v>
      </c>
      <c r="X40" s="1109">
        <v>0.88983739837398379</v>
      </c>
      <c r="Y40" s="1109">
        <v>0.75075075075075071</v>
      </c>
      <c r="Z40" s="1109">
        <v>0.90989399293286222</v>
      </c>
      <c r="AA40" s="1109">
        <v>0.82926045016077166</v>
      </c>
    </row>
    <row r="41" spans="1:27" ht="13.5" hidden="1" customHeight="1" thickBot="1" x14ac:dyDescent="0.25">
      <c r="A41" s="15"/>
      <c r="B41" s="21" t="s">
        <v>23</v>
      </c>
      <c r="C41" s="17">
        <v>112244</v>
      </c>
      <c r="D41" s="38">
        <v>16451</v>
      </c>
      <c r="E41" s="38">
        <v>1208</v>
      </c>
      <c r="F41" s="38">
        <v>315</v>
      </c>
      <c r="G41" s="38">
        <v>98</v>
      </c>
      <c r="H41" s="38">
        <v>25</v>
      </c>
      <c r="I41" s="39">
        <v>130341</v>
      </c>
      <c r="J41" s="40">
        <v>0.86115650486032791</v>
      </c>
    </row>
    <row r="42" spans="1:27" ht="13.5" hidden="1" customHeight="1" thickBot="1" x14ac:dyDescent="0.25">
      <c r="A42" s="15"/>
      <c r="B42" s="16" t="s">
        <v>24</v>
      </c>
      <c r="C42" s="41">
        <v>120436</v>
      </c>
      <c r="D42" s="41">
        <v>18627</v>
      </c>
      <c r="E42" s="41">
        <v>471</v>
      </c>
      <c r="F42" s="41">
        <v>114</v>
      </c>
      <c r="G42" s="41">
        <v>29</v>
      </c>
      <c r="H42" s="41">
        <v>10</v>
      </c>
      <c r="I42" s="42">
        <v>139687</v>
      </c>
      <c r="J42" s="40">
        <v>0.86218474160086478</v>
      </c>
    </row>
    <row r="43" spans="1:27" ht="13.5" hidden="1" customHeight="1" thickBot="1" x14ac:dyDescent="0.25">
      <c r="A43" s="15"/>
      <c r="B43" s="16" t="s">
        <v>25</v>
      </c>
      <c r="C43" s="41">
        <v>123361</v>
      </c>
      <c r="D43" s="41">
        <v>20875</v>
      </c>
      <c r="E43" s="41">
        <v>602</v>
      </c>
      <c r="F43" s="41">
        <v>119</v>
      </c>
      <c r="G43" s="41">
        <v>41</v>
      </c>
      <c r="H43" s="41">
        <v>14</v>
      </c>
      <c r="I43" s="42">
        <v>145012</v>
      </c>
      <c r="J43" s="40">
        <v>0.85069511488704386</v>
      </c>
    </row>
    <row r="44" spans="1:27" ht="13.5" hidden="1" customHeight="1" thickBot="1" x14ac:dyDescent="0.25">
      <c r="A44" s="15"/>
      <c r="B44" s="16" t="s">
        <v>27</v>
      </c>
      <c r="C44" s="41">
        <v>121432</v>
      </c>
      <c r="D44" s="41">
        <v>24228</v>
      </c>
      <c r="E44" s="41">
        <v>687</v>
      </c>
      <c r="F44" s="41">
        <v>113</v>
      </c>
      <c r="G44" s="41">
        <v>37</v>
      </c>
      <c r="H44" s="41">
        <v>17</v>
      </c>
      <c r="I44" s="42">
        <v>146514</v>
      </c>
      <c r="J44" s="40">
        <v>0.8288081685026687</v>
      </c>
    </row>
    <row r="45" spans="1:27" s="5" customFormat="1" ht="26.25" customHeight="1" x14ac:dyDescent="0.2">
      <c r="A45" s="2"/>
      <c r="B45" s="701"/>
      <c r="C45" s="701"/>
      <c r="D45" s="701"/>
      <c r="E45" s="701"/>
      <c r="F45" s="701"/>
      <c r="G45" s="701"/>
      <c r="H45" s="701"/>
      <c r="I45" s="701"/>
      <c r="J45" s="36"/>
      <c r="L45" s="31"/>
    </row>
    <row r="46" spans="1:27" s="5" customFormat="1" ht="26.25" customHeight="1" thickBot="1" x14ac:dyDescent="0.25">
      <c r="A46" s="3" t="s">
        <v>441</v>
      </c>
      <c r="J46" s="37"/>
      <c r="L46" s="31"/>
    </row>
    <row r="47" spans="1:27" s="5" customFormat="1" ht="29.25" customHeight="1" x14ac:dyDescent="0.2">
      <c r="A47" s="1367"/>
      <c r="B47" s="1261"/>
      <c r="C47" s="2134" t="s">
        <v>198</v>
      </c>
      <c r="D47" s="2135"/>
      <c r="E47" s="2135"/>
      <c r="F47" s="2135"/>
      <c r="G47" s="2135"/>
      <c r="H47" s="2136"/>
      <c r="I47" s="1377"/>
      <c r="J47" s="1388"/>
      <c r="L47" s="31"/>
    </row>
    <row r="48" spans="1:27" ht="47.25" customHeight="1" thickBot="1" x14ac:dyDescent="0.25">
      <c r="A48" s="1383" t="s">
        <v>38</v>
      </c>
      <c r="B48" s="19" t="s">
        <v>3</v>
      </c>
      <c r="C48" s="6" t="s">
        <v>53</v>
      </c>
      <c r="D48" s="112" t="s">
        <v>54</v>
      </c>
      <c r="E48" s="112" t="s">
        <v>55</v>
      </c>
      <c r="F48" s="112" t="s">
        <v>56</v>
      </c>
      <c r="G48" s="112" t="s">
        <v>57</v>
      </c>
      <c r="H48" s="54" t="s">
        <v>58</v>
      </c>
      <c r="I48" s="164" t="s">
        <v>37</v>
      </c>
      <c r="J48" s="1356" t="s">
        <v>59</v>
      </c>
    </row>
    <row r="49" spans="1:12" ht="15" customHeight="1" x14ac:dyDescent="0.2">
      <c r="A49" s="295">
        <v>1</v>
      </c>
      <c r="B49" s="12" t="s">
        <v>5</v>
      </c>
      <c r="C49" s="2066">
        <v>0</v>
      </c>
      <c r="D49" s="1106">
        <v>23</v>
      </c>
      <c r="E49" s="1106">
        <v>21</v>
      </c>
      <c r="F49" s="1106">
        <v>3</v>
      </c>
      <c r="G49" s="1106">
        <v>6</v>
      </c>
      <c r="H49" s="303">
        <v>1</v>
      </c>
      <c r="I49" s="1819">
        <f>SUM(C49:H49)</f>
        <v>54</v>
      </c>
      <c r="J49" s="1979">
        <f>C49/I49</f>
        <v>0</v>
      </c>
    </row>
    <row r="50" spans="1:12" ht="15" customHeight="1" x14ac:dyDescent="0.2">
      <c r="A50" s="282">
        <v>2</v>
      </c>
      <c r="B50" s="10" t="s">
        <v>6</v>
      </c>
      <c r="C50" s="307">
        <v>0</v>
      </c>
      <c r="D50" s="299">
        <v>17</v>
      </c>
      <c r="E50" s="299">
        <v>14</v>
      </c>
      <c r="F50" s="299">
        <v>2</v>
      </c>
      <c r="G50" s="299">
        <v>11</v>
      </c>
      <c r="H50" s="481">
        <v>0</v>
      </c>
      <c r="I50" s="1820">
        <f>SUM(C50:H50)</f>
        <v>44</v>
      </c>
      <c r="J50" s="1980">
        <f>C50/I50</f>
        <v>0</v>
      </c>
    </row>
    <row r="51" spans="1:12" ht="15" customHeight="1" x14ac:dyDescent="0.2">
      <c r="A51" s="282">
        <v>3</v>
      </c>
      <c r="B51" s="10" t="s">
        <v>7</v>
      </c>
      <c r="C51" s="307">
        <v>8</v>
      </c>
      <c r="D51" s="299">
        <v>20</v>
      </c>
      <c r="E51" s="299">
        <v>12</v>
      </c>
      <c r="F51" s="299">
        <v>4</v>
      </c>
      <c r="G51" s="299">
        <v>5</v>
      </c>
      <c r="H51" s="481">
        <v>0</v>
      </c>
      <c r="I51" s="1820">
        <f t="shared" ref="I51:I62" si="4">SUM(C51:H51)</f>
        <v>49</v>
      </c>
      <c r="J51" s="1980">
        <f t="shared" ref="J51:J63" si="5">C51/I51</f>
        <v>0.16326530612244897</v>
      </c>
    </row>
    <row r="52" spans="1:12" ht="15" customHeight="1" x14ac:dyDescent="0.2">
      <c r="A52" s="282">
        <v>4</v>
      </c>
      <c r="B52" s="10" t="s">
        <v>8</v>
      </c>
      <c r="C52" s="307">
        <v>4</v>
      </c>
      <c r="D52" s="299">
        <v>12</v>
      </c>
      <c r="E52" s="299">
        <v>7</v>
      </c>
      <c r="F52" s="299">
        <v>4</v>
      </c>
      <c r="G52" s="299">
        <v>1</v>
      </c>
      <c r="H52" s="481">
        <v>0</v>
      </c>
      <c r="I52" s="1820">
        <f t="shared" si="4"/>
        <v>28</v>
      </c>
      <c r="J52" s="1980">
        <f t="shared" si="5"/>
        <v>0.14285714285714285</v>
      </c>
    </row>
    <row r="53" spans="1:12" ht="15" customHeight="1" x14ac:dyDescent="0.2">
      <c r="A53" s="282">
        <v>5</v>
      </c>
      <c r="B53" s="10" t="s">
        <v>9</v>
      </c>
      <c r="C53" s="307">
        <v>18</v>
      </c>
      <c r="D53" s="299">
        <v>56</v>
      </c>
      <c r="E53" s="299">
        <v>22</v>
      </c>
      <c r="F53" s="299">
        <v>8</v>
      </c>
      <c r="G53" s="299">
        <v>4</v>
      </c>
      <c r="H53" s="481">
        <v>0</v>
      </c>
      <c r="I53" s="1820">
        <f t="shared" si="4"/>
        <v>108</v>
      </c>
      <c r="J53" s="1980">
        <f t="shared" si="5"/>
        <v>0.16666666666666666</v>
      </c>
    </row>
    <row r="54" spans="1:12" ht="15" customHeight="1" x14ac:dyDescent="0.2">
      <c r="A54" s="282">
        <v>6</v>
      </c>
      <c r="B54" s="10" t="s">
        <v>10</v>
      </c>
      <c r="C54" s="307">
        <v>0</v>
      </c>
      <c r="D54" s="299">
        <v>1</v>
      </c>
      <c r="E54" s="299">
        <v>1</v>
      </c>
      <c r="F54" s="299">
        <v>1</v>
      </c>
      <c r="G54" s="299">
        <v>2</v>
      </c>
      <c r="H54" s="481">
        <v>3</v>
      </c>
      <c r="I54" s="1820">
        <f t="shared" si="4"/>
        <v>8</v>
      </c>
      <c r="J54" s="1980">
        <f t="shared" si="5"/>
        <v>0</v>
      </c>
    </row>
    <row r="55" spans="1:12" ht="15" customHeight="1" x14ac:dyDescent="0.2">
      <c r="A55" s="282">
        <v>7</v>
      </c>
      <c r="B55" s="10" t="s">
        <v>11</v>
      </c>
      <c r="C55" s="307">
        <v>1</v>
      </c>
      <c r="D55" s="299">
        <v>6</v>
      </c>
      <c r="E55" s="299">
        <v>5</v>
      </c>
      <c r="F55" s="299">
        <v>8</v>
      </c>
      <c r="G55" s="299">
        <v>4</v>
      </c>
      <c r="H55" s="481">
        <v>0</v>
      </c>
      <c r="I55" s="1820">
        <f t="shared" si="4"/>
        <v>24</v>
      </c>
      <c r="J55" s="1980">
        <f t="shared" si="5"/>
        <v>4.1666666666666664E-2</v>
      </c>
    </row>
    <row r="56" spans="1:12" ht="15" customHeight="1" x14ac:dyDescent="0.2">
      <c r="A56" s="282">
        <v>8</v>
      </c>
      <c r="B56" s="10" t="s">
        <v>12</v>
      </c>
      <c r="C56" s="307">
        <v>12</v>
      </c>
      <c r="D56" s="299">
        <v>7</v>
      </c>
      <c r="E56" s="299">
        <v>0</v>
      </c>
      <c r="F56" s="299">
        <v>0</v>
      </c>
      <c r="G56" s="299">
        <v>0</v>
      </c>
      <c r="H56" s="481">
        <v>0</v>
      </c>
      <c r="I56" s="1820">
        <f t="shared" si="4"/>
        <v>19</v>
      </c>
      <c r="J56" s="1980">
        <f t="shared" si="5"/>
        <v>0.63157894736842102</v>
      </c>
    </row>
    <row r="57" spans="1:12" ht="15" customHeight="1" x14ac:dyDescent="0.2">
      <c r="A57" s="282">
        <v>9</v>
      </c>
      <c r="B57" s="10" t="s">
        <v>13</v>
      </c>
      <c r="C57" s="307">
        <v>6</v>
      </c>
      <c r="D57" s="299">
        <v>25</v>
      </c>
      <c r="E57" s="299">
        <v>1</v>
      </c>
      <c r="F57" s="299">
        <v>1</v>
      </c>
      <c r="G57" s="299">
        <v>0</v>
      </c>
      <c r="H57" s="481">
        <v>0</v>
      </c>
      <c r="I57" s="1820">
        <f t="shared" si="4"/>
        <v>33</v>
      </c>
      <c r="J57" s="1980">
        <f t="shared" si="5"/>
        <v>0.18181818181818182</v>
      </c>
    </row>
    <row r="58" spans="1:12" ht="15" customHeight="1" x14ac:dyDescent="0.2">
      <c r="A58" s="282">
        <v>10</v>
      </c>
      <c r="B58" s="10" t="s">
        <v>14</v>
      </c>
      <c r="C58" s="307">
        <v>2</v>
      </c>
      <c r="D58" s="299">
        <v>16</v>
      </c>
      <c r="E58" s="299">
        <v>4</v>
      </c>
      <c r="F58" s="299">
        <v>4</v>
      </c>
      <c r="G58" s="299">
        <v>0</v>
      </c>
      <c r="H58" s="481">
        <v>0</v>
      </c>
      <c r="I58" s="1820">
        <f t="shared" si="4"/>
        <v>26</v>
      </c>
      <c r="J58" s="1980">
        <f t="shared" si="5"/>
        <v>7.6923076923076927E-2</v>
      </c>
    </row>
    <row r="59" spans="1:12" ht="15" customHeight="1" x14ac:dyDescent="0.2">
      <c r="A59" s="282">
        <v>11</v>
      </c>
      <c r="B59" s="10" t="s">
        <v>15</v>
      </c>
      <c r="C59" s="307">
        <v>6</v>
      </c>
      <c r="D59" s="299">
        <v>9</v>
      </c>
      <c r="E59" s="299">
        <v>18</v>
      </c>
      <c r="F59" s="299">
        <v>7</v>
      </c>
      <c r="G59" s="299">
        <v>1</v>
      </c>
      <c r="H59" s="481">
        <v>0</v>
      </c>
      <c r="I59" s="1820">
        <f t="shared" si="4"/>
        <v>41</v>
      </c>
      <c r="J59" s="1980">
        <f t="shared" si="5"/>
        <v>0.14634146341463414</v>
      </c>
    </row>
    <row r="60" spans="1:12" ht="15" customHeight="1" x14ac:dyDescent="0.2">
      <c r="A60" s="282">
        <v>12</v>
      </c>
      <c r="B60" s="10" t="s">
        <v>16</v>
      </c>
      <c r="C60" s="307">
        <v>47</v>
      </c>
      <c r="D60" s="299">
        <v>57</v>
      </c>
      <c r="E60" s="299">
        <v>19</v>
      </c>
      <c r="F60" s="299">
        <v>3</v>
      </c>
      <c r="G60" s="299">
        <v>0</v>
      </c>
      <c r="H60" s="481">
        <v>0</v>
      </c>
      <c r="I60" s="1820">
        <f t="shared" si="4"/>
        <v>126</v>
      </c>
      <c r="J60" s="1980">
        <f t="shared" si="5"/>
        <v>0.37301587301587302</v>
      </c>
    </row>
    <row r="61" spans="1:12" ht="15" customHeight="1" x14ac:dyDescent="0.2">
      <c r="A61" s="282">
        <v>13</v>
      </c>
      <c r="B61" s="10" t="s">
        <v>17</v>
      </c>
      <c r="C61" s="307">
        <v>1</v>
      </c>
      <c r="D61" s="299">
        <v>11</v>
      </c>
      <c r="E61" s="299">
        <v>9</v>
      </c>
      <c r="F61" s="299">
        <v>5</v>
      </c>
      <c r="G61" s="299">
        <v>0</v>
      </c>
      <c r="H61" s="481">
        <v>0</v>
      </c>
      <c r="I61" s="1820">
        <f t="shared" si="4"/>
        <v>26</v>
      </c>
      <c r="J61" s="1980">
        <f t="shared" si="5"/>
        <v>3.8461538461538464E-2</v>
      </c>
      <c r="L61" s="521" t="s">
        <v>107</v>
      </c>
    </row>
    <row r="62" spans="1:12" ht="15" customHeight="1" x14ac:dyDescent="0.2">
      <c r="A62" s="282">
        <v>14</v>
      </c>
      <c r="B62" s="10" t="s">
        <v>18</v>
      </c>
      <c r="C62" s="307">
        <v>4</v>
      </c>
      <c r="D62" s="299">
        <v>18</v>
      </c>
      <c r="E62" s="299">
        <v>3</v>
      </c>
      <c r="F62" s="299">
        <v>0</v>
      </c>
      <c r="G62" s="299">
        <v>0</v>
      </c>
      <c r="H62" s="481">
        <v>0</v>
      </c>
      <c r="I62" s="1820">
        <f t="shared" si="4"/>
        <v>25</v>
      </c>
      <c r="J62" s="1980">
        <f t="shared" si="5"/>
        <v>0.16</v>
      </c>
    </row>
    <row r="63" spans="1:12" s="18" customFormat="1" ht="15" customHeight="1" thickBot="1" x14ac:dyDescent="0.25">
      <c r="A63" s="283">
        <v>15</v>
      </c>
      <c r="B63" s="14" t="s">
        <v>19</v>
      </c>
      <c r="C63" s="308">
        <v>1</v>
      </c>
      <c r="D63" s="300">
        <v>11</v>
      </c>
      <c r="E63" s="300">
        <v>8</v>
      </c>
      <c r="F63" s="300">
        <v>7</v>
      </c>
      <c r="G63" s="300">
        <v>2</v>
      </c>
      <c r="H63" s="482">
        <v>0</v>
      </c>
      <c r="I63" s="1821">
        <f>SUM(C63:H63)</f>
        <v>29</v>
      </c>
      <c r="J63" s="1980">
        <f t="shared" si="5"/>
        <v>3.4482758620689655E-2</v>
      </c>
      <c r="L63" s="32"/>
    </row>
    <row r="64" spans="1:12" s="2065" customFormat="1" ht="15" customHeight="1" x14ac:dyDescent="0.2">
      <c r="A64" s="2056"/>
      <c r="B64" s="2057" t="s">
        <v>405</v>
      </c>
      <c r="C64" s="2058">
        <f>SUM(C49:C63)</f>
        <v>110</v>
      </c>
      <c r="D64" s="2059">
        <f t="shared" ref="D64" si="6">SUM(D49:D63)</f>
        <v>289</v>
      </c>
      <c r="E64" s="2059">
        <f t="shared" ref="E64" si="7">SUM(E49:E63)</f>
        <v>144</v>
      </c>
      <c r="F64" s="2059">
        <f t="shared" ref="F64" si="8">SUM(F49:F63)</f>
        <v>57</v>
      </c>
      <c r="G64" s="2059">
        <f t="shared" ref="G64" si="9">SUM(G49:G63)</f>
        <v>36</v>
      </c>
      <c r="H64" s="2060">
        <f t="shared" ref="H64" si="10">SUM(H49:H63)</f>
        <v>4</v>
      </c>
      <c r="I64" s="2061">
        <f>SUM(I49:I63)</f>
        <v>640</v>
      </c>
      <c r="J64" s="2062">
        <f>SUM(J49:J63)/15</f>
        <v>0.14380517479568936</v>
      </c>
      <c r="K64" s="2063"/>
      <c r="L64" s="2064"/>
    </row>
    <row r="65" spans="1:28" s="1129" customFormat="1" ht="15" customHeight="1" x14ac:dyDescent="0.2">
      <c r="A65" s="375"/>
      <c r="B65" s="376" t="s">
        <v>416</v>
      </c>
      <c r="C65" s="491">
        <v>121</v>
      </c>
      <c r="D65" s="492">
        <v>201</v>
      </c>
      <c r="E65" s="492">
        <v>78</v>
      </c>
      <c r="F65" s="492">
        <v>43</v>
      </c>
      <c r="G65" s="492">
        <v>32</v>
      </c>
      <c r="H65" s="493">
        <v>2</v>
      </c>
      <c r="I65" s="1587">
        <v>477</v>
      </c>
      <c r="J65" s="1634">
        <v>0.22646591793377718</v>
      </c>
      <c r="L65" s="1130"/>
    </row>
    <row r="66" spans="1:28" s="18" customFormat="1" ht="15" customHeight="1" thickBot="1" x14ac:dyDescent="0.25">
      <c r="A66" s="704"/>
      <c r="B66" s="355" t="s">
        <v>398</v>
      </c>
      <c r="C66" s="356">
        <v>36</v>
      </c>
      <c r="D66" s="61">
        <v>63</v>
      </c>
      <c r="E66" s="61">
        <v>26</v>
      </c>
      <c r="F66" s="61">
        <v>24</v>
      </c>
      <c r="G66" s="61">
        <v>17</v>
      </c>
      <c r="H66" s="357">
        <v>1</v>
      </c>
      <c r="I66" s="1357">
        <v>167</v>
      </c>
      <c r="J66" s="1371">
        <v>0.1743085618085618</v>
      </c>
      <c r="L66" s="32"/>
    </row>
    <row r="67" spans="1:28" s="70" customFormat="1" ht="15" customHeight="1" x14ac:dyDescent="0.2">
      <c r="A67" s="331"/>
      <c r="B67" s="1065" t="s">
        <v>278</v>
      </c>
      <c r="C67" s="306">
        <v>162</v>
      </c>
      <c r="D67" s="1106">
        <v>238</v>
      </c>
      <c r="E67" s="1106">
        <v>185</v>
      </c>
      <c r="F67" s="1106">
        <v>61</v>
      </c>
      <c r="G67" s="1106">
        <v>28</v>
      </c>
      <c r="H67" s="1283">
        <v>12</v>
      </c>
      <c r="I67" s="1385">
        <v>686</v>
      </c>
      <c r="J67" s="1306">
        <v>0.23615160349854228</v>
      </c>
      <c r="L67" s="71"/>
    </row>
    <row r="68" spans="1:28" s="70" customFormat="1" ht="15" customHeight="1" x14ac:dyDescent="0.2">
      <c r="A68" s="703"/>
      <c r="B68" s="513" t="s">
        <v>263</v>
      </c>
      <c r="C68" s="307">
        <v>65</v>
      </c>
      <c r="D68" s="299">
        <v>143</v>
      </c>
      <c r="E68" s="299">
        <v>91</v>
      </c>
      <c r="F68" s="299">
        <v>38</v>
      </c>
      <c r="G68" s="299">
        <v>15</v>
      </c>
      <c r="H68" s="1352">
        <v>10</v>
      </c>
      <c r="I68" s="1273">
        <v>362</v>
      </c>
      <c r="J68" s="1349">
        <v>0.17955801104972377</v>
      </c>
      <c r="L68" s="71"/>
    </row>
    <row r="69" spans="1:28" s="70" customFormat="1" ht="15" customHeight="1" thickBot="1" x14ac:dyDescent="0.25">
      <c r="A69" s="704"/>
      <c r="B69" s="355" t="s">
        <v>240</v>
      </c>
      <c r="C69" s="308">
        <v>40</v>
      </c>
      <c r="D69" s="300">
        <v>70</v>
      </c>
      <c r="E69" s="300">
        <v>52</v>
      </c>
      <c r="F69" s="300">
        <v>25</v>
      </c>
      <c r="G69" s="300">
        <v>9</v>
      </c>
      <c r="H69" s="1348">
        <v>4</v>
      </c>
      <c r="I69" s="1344">
        <v>200</v>
      </c>
      <c r="J69" s="1371">
        <v>0.2</v>
      </c>
      <c r="L69" s="71"/>
    </row>
    <row r="70" spans="1:28" s="70" customFormat="1" ht="15" customHeight="1" x14ac:dyDescent="0.2">
      <c r="A70" s="324"/>
      <c r="B70" s="173" t="s">
        <v>114</v>
      </c>
      <c r="C70" s="238">
        <v>106</v>
      </c>
      <c r="D70" s="260">
        <v>235</v>
      </c>
      <c r="E70" s="260">
        <v>126</v>
      </c>
      <c r="F70" s="260">
        <v>40</v>
      </c>
      <c r="G70" s="260">
        <v>38</v>
      </c>
      <c r="H70" s="392">
        <v>8</v>
      </c>
      <c r="I70" s="240">
        <v>553</v>
      </c>
      <c r="J70" s="325">
        <v>0.19168173598553345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18"/>
    </row>
    <row r="71" spans="1:28" s="18" customFormat="1" ht="15" customHeight="1" x14ac:dyDescent="0.2">
      <c r="A71" s="249"/>
      <c r="B71" s="116" t="s">
        <v>108</v>
      </c>
      <c r="C71" s="165">
        <v>70</v>
      </c>
      <c r="D71" s="143">
        <v>144</v>
      </c>
      <c r="E71" s="143">
        <v>83</v>
      </c>
      <c r="F71" s="143">
        <v>25</v>
      </c>
      <c r="G71" s="143">
        <v>19</v>
      </c>
      <c r="H71" s="166">
        <v>3</v>
      </c>
      <c r="I71" s="167">
        <v>344</v>
      </c>
      <c r="J71" s="250">
        <v>0.20348837209302326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1205"/>
      <c r="AB71" s="70"/>
    </row>
    <row r="72" spans="1:28" s="18" customFormat="1" ht="15" customHeight="1" thickBot="1" x14ac:dyDescent="0.25">
      <c r="A72" s="251"/>
      <c r="B72" s="252" t="s">
        <v>109</v>
      </c>
      <c r="C72" s="320">
        <v>36</v>
      </c>
      <c r="D72" s="321">
        <v>66</v>
      </c>
      <c r="E72" s="321">
        <v>52</v>
      </c>
      <c r="F72" s="321">
        <v>14</v>
      </c>
      <c r="G72" s="321">
        <v>13</v>
      </c>
      <c r="H72" s="322">
        <v>2</v>
      </c>
      <c r="I72" s="323">
        <v>183</v>
      </c>
      <c r="J72" s="256">
        <v>0.19672131147540983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B72" s="70"/>
    </row>
    <row r="73" spans="1:28" s="18" customFormat="1" ht="15" customHeight="1" x14ac:dyDescent="0.2">
      <c r="A73" s="1358"/>
      <c r="B73" s="671" t="s">
        <v>110</v>
      </c>
      <c r="C73" s="238">
        <v>89</v>
      </c>
      <c r="D73" s="260">
        <v>227</v>
      </c>
      <c r="E73" s="260">
        <v>138</v>
      </c>
      <c r="F73" s="260">
        <v>74</v>
      </c>
      <c r="G73" s="260">
        <v>49</v>
      </c>
      <c r="H73" s="319">
        <v>5</v>
      </c>
      <c r="I73" s="240">
        <v>582</v>
      </c>
      <c r="J73" s="325">
        <v>0.15292096219931273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1205"/>
      <c r="AB73" s="70"/>
    </row>
    <row r="74" spans="1:28" s="18" customFormat="1" ht="15" customHeight="1" x14ac:dyDescent="0.2">
      <c r="A74" s="249"/>
      <c r="B74" s="570" t="s">
        <v>111</v>
      </c>
      <c r="C74" s="165">
        <v>76</v>
      </c>
      <c r="D74" s="143">
        <v>186</v>
      </c>
      <c r="E74" s="143">
        <v>106</v>
      </c>
      <c r="F74" s="143">
        <v>48</v>
      </c>
      <c r="G74" s="143">
        <v>41</v>
      </c>
      <c r="H74" s="145">
        <v>6</v>
      </c>
      <c r="I74" s="167">
        <v>463</v>
      </c>
      <c r="J74" s="250">
        <v>0.16414686825053995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B74" s="70"/>
    </row>
    <row r="75" spans="1:28" s="18" customFormat="1" ht="15" customHeight="1" thickBot="1" x14ac:dyDescent="0.25">
      <c r="A75" s="1378"/>
      <c r="B75" s="664" t="s">
        <v>20</v>
      </c>
      <c r="C75" s="168">
        <v>30</v>
      </c>
      <c r="D75" s="144">
        <v>90</v>
      </c>
      <c r="E75" s="144">
        <v>48</v>
      </c>
      <c r="F75" s="144">
        <v>18</v>
      </c>
      <c r="G75" s="144">
        <v>16</v>
      </c>
      <c r="H75" s="146">
        <v>1</v>
      </c>
      <c r="I75" s="169">
        <v>203</v>
      </c>
      <c r="J75" s="1363">
        <v>0.14779999999999999</v>
      </c>
      <c r="L75" s="5"/>
      <c r="M75" s="5"/>
      <c r="N75" s="5"/>
      <c r="O75" s="5"/>
      <c r="P75" s="5" t="s">
        <v>107</v>
      </c>
      <c r="Q75" s="5"/>
      <c r="R75" s="5"/>
      <c r="S75" s="5"/>
      <c r="T75" s="5"/>
      <c r="U75" s="5"/>
      <c r="V75" s="5"/>
      <c r="W75" s="5"/>
      <c r="X75" s="5"/>
      <c r="Y75" s="5"/>
      <c r="Z75" s="5"/>
      <c r="AA75" s="1205"/>
      <c r="AB75" s="70"/>
    </row>
    <row r="76" spans="1:28" s="18" customFormat="1" ht="15" customHeight="1" thickBot="1" x14ac:dyDescent="0.25">
      <c r="A76" s="1339"/>
      <c r="B76" s="1384" t="s">
        <v>112</v>
      </c>
      <c r="C76" s="1381">
        <v>105</v>
      </c>
      <c r="D76" s="1375">
        <v>240</v>
      </c>
      <c r="E76" s="1375">
        <v>127</v>
      </c>
      <c r="F76" s="1375">
        <v>49</v>
      </c>
      <c r="G76" s="1375">
        <v>28</v>
      </c>
      <c r="H76" s="1372">
        <v>5</v>
      </c>
      <c r="I76" s="1382">
        <v>554</v>
      </c>
      <c r="J76" s="1391">
        <v>0.18953068592057762</v>
      </c>
      <c r="L76" s="32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</row>
    <row r="77" spans="1:28" x14ac:dyDescent="0.2"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</row>
    <row r="78" spans="1:28" x14ac:dyDescent="0.2"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</row>
    <row r="79" spans="1:28" x14ac:dyDescent="0.2"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</row>
    <row r="80" spans="1:28" s="18" customFormat="1" ht="19.7" hidden="1" customHeight="1" thickBot="1" x14ac:dyDescent="0.25">
      <c r="A80" s="15"/>
      <c r="B80" s="16" t="s">
        <v>21</v>
      </c>
      <c r="C80" s="25">
        <v>78</v>
      </c>
      <c r="D80" s="25">
        <v>196</v>
      </c>
      <c r="E80" s="25">
        <v>116</v>
      </c>
      <c r="F80" s="25">
        <v>64</v>
      </c>
      <c r="G80" s="25">
        <v>23</v>
      </c>
      <c r="H80" s="25">
        <v>2</v>
      </c>
      <c r="I80" s="25">
        <v>479</v>
      </c>
      <c r="J80" s="40">
        <v>0.162839248434238</v>
      </c>
      <c r="L80" s="32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</row>
    <row r="81" spans="1:28" s="18" customFormat="1" ht="19.7" hidden="1" customHeight="1" thickBot="1" x14ac:dyDescent="0.25">
      <c r="A81" s="15"/>
      <c r="B81" s="16" t="s">
        <v>22</v>
      </c>
      <c r="C81" s="25">
        <v>93</v>
      </c>
      <c r="D81" s="25">
        <v>182</v>
      </c>
      <c r="E81" s="25">
        <v>126</v>
      </c>
      <c r="F81" s="25">
        <v>44</v>
      </c>
      <c r="G81" s="25">
        <v>23</v>
      </c>
      <c r="H81" s="25">
        <v>5</v>
      </c>
      <c r="I81" s="25">
        <v>473</v>
      </c>
      <c r="J81" s="40">
        <v>0.19661733615221988</v>
      </c>
      <c r="L81" s="32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</row>
    <row r="82" spans="1:28" s="18" customFormat="1" ht="19.7" hidden="1" customHeight="1" thickBot="1" x14ac:dyDescent="0.25">
      <c r="A82" s="15"/>
      <c r="B82" s="16" t="s">
        <v>23</v>
      </c>
      <c r="C82" s="25">
        <v>134</v>
      </c>
      <c r="D82" s="25">
        <v>267</v>
      </c>
      <c r="E82" s="25">
        <v>188</v>
      </c>
      <c r="F82" s="25">
        <v>65</v>
      </c>
      <c r="G82" s="25">
        <v>14</v>
      </c>
      <c r="H82" s="25">
        <v>2</v>
      </c>
      <c r="I82" s="25">
        <v>670</v>
      </c>
      <c r="J82" s="40">
        <v>0.2</v>
      </c>
      <c r="L82" s="32"/>
    </row>
    <row r="83" spans="1:28" s="18" customFormat="1" ht="19.7" hidden="1" customHeight="1" thickBot="1" x14ac:dyDescent="0.25">
      <c r="A83" s="15"/>
      <c r="B83" s="16" t="s">
        <v>24</v>
      </c>
      <c r="C83" s="25">
        <v>169</v>
      </c>
      <c r="D83" s="25">
        <v>420</v>
      </c>
      <c r="E83" s="25">
        <v>112</v>
      </c>
      <c r="F83" s="25">
        <v>42</v>
      </c>
      <c r="G83" s="25">
        <v>15</v>
      </c>
      <c r="H83" s="25">
        <v>1</v>
      </c>
      <c r="I83" s="25">
        <v>759</v>
      </c>
      <c r="J83" s="40">
        <v>0.22266139657444006</v>
      </c>
      <c r="L83" s="32"/>
    </row>
    <row r="84" spans="1:28" ht="13.5" hidden="1" customHeight="1" thickBot="1" x14ac:dyDescent="0.25">
      <c r="A84" s="15"/>
      <c r="B84" s="16" t="s">
        <v>25</v>
      </c>
      <c r="C84" s="25">
        <v>160</v>
      </c>
      <c r="D84" s="25">
        <v>517</v>
      </c>
      <c r="E84" s="25">
        <v>140</v>
      </c>
      <c r="F84" s="25">
        <v>39</v>
      </c>
      <c r="G84" s="25">
        <v>10</v>
      </c>
      <c r="H84" s="25">
        <v>1</v>
      </c>
      <c r="I84" s="25">
        <v>867</v>
      </c>
      <c r="J84" s="40">
        <v>0.1845444059976932</v>
      </c>
    </row>
    <row r="85" spans="1:28" ht="13.5" hidden="1" customHeight="1" thickBot="1" x14ac:dyDescent="0.25">
      <c r="A85" s="15"/>
      <c r="B85" s="16" t="s">
        <v>27</v>
      </c>
      <c r="C85" s="25">
        <v>193</v>
      </c>
      <c r="D85" s="25">
        <v>599</v>
      </c>
      <c r="E85" s="25">
        <v>179</v>
      </c>
      <c r="F85" s="25">
        <v>51</v>
      </c>
      <c r="G85" s="25">
        <v>20</v>
      </c>
      <c r="H85" s="25">
        <v>1</v>
      </c>
      <c r="I85" s="25">
        <v>1043</v>
      </c>
      <c r="J85" s="40">
        <v>0.18504314477468839</v>
      </c>
    </row>
  </sheetData>
  <mergeCells count="2">
    <mergeCell ref="C7:H7"/>
    <mergeCell ref="C47:H47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Width="0" fitToHeight="0" orientation="landscape" useFirstPageNumber="1" r:id="rId1"/>
  <headerFooter alignWithMargins="0">
    <oddHeader>&amp;R&amp;T</oddHeader>
    <oddFooter>&amp;L&amp;F&amp;CDato skrevet ut:  &amp;D&amp;RÅRSSTATISTIKK 2011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1"/>
  <dimension ref="A1:AD38"/>
  <sheetViews>
    <sheetView showGridLines="0" topLeftCell="A12" workbookViewId="0">
      <selection activeCell="A7" sqref="A7:E29"/>
    </sheetView>
  </sheetViews>
  <sheetFormatPr baseColWidth="10" defaultColWidth="11.42578125" defaultRowHeight="12.75" x14ac:dyDescent="0.2"/>
  <cols>
    <col min="1" max="1" width="4.85546875" style="2" customWidth="1"/>
    <col min="2" max="2" width="30.140625" customWidth="1"/>
    <col min="3" max="5" width="14.7109375" customWidth="1"/>
    <col min="6" max="6" width="8.85546875" customWidth="1"/>
    <col min="7" max="7" width="6.42578125" customWidth="1"/>
    <col min="8" max="8" width="7.28515625" customWidth="1"/>
    <col min="9" max="9" width="9.140625" customWidth="1"/>
    <col min="10" max="10" width="18.28515625" customWidth="1"/>
    <col min="11" max="11" width="11.7109375" customWidth="1"/>
    <col min="12" max="12" width="12.85546875" customWidth="1"/>
    <col min="13" max="13" width="7.28515625" customWidth="1"/>
    <col min="14" max="14" width="4.85546875" style="2" customWidth="1"/>
    <col min="15" max="15" width="22" bestFit="1" customWidth="1"/>
    <col min="16" max="16" width="11" customWidth="1"/>
    <col min="17" max="18" width="10.7109375" customWidth="1"/>
    <col min="19" max="19" width="8.5703125" customWidth="1"/>
    <col min="20" max="20" width="11.7109375" customWidth="1"/>
    <col min="21" max="21" width="9.42578125" customWidth="1"/>
    <col min="22" max="22" width="8.5703125" customWidth="1"/>
    <col min="23" max="23" width="7.28515625" bestFit="1" customWidth="1"/>
    <col min="24" max="24" width="6.42578125" customWidth="1"/>
    <col min="25" max="25" width="7.28515625" bestFit="1" customWidth="1"/>
    <col min="26" max="26" width="10" customWidth="1"/>
    <col min="27" max="27" width="11.42578125" customWidth="1"/>
  </cols>
  <sheetData>
    <row r="1" spans="1:30" x14ac:dyDescent="0.2">
      <c r="A1" s="1" t="s">
        <v>0</v>
      </c>
      <c r="N1" s="1"/>
    </row>
    <row r="2" spans="1:30" x14ac:dyDescent="0.2">
      <c r="A2" s="1"/>
      <c r="N2" s="1"/>
    </row>
    <row r="3" spans="1:30" x14ac:dyDescent="0.2">
      <c r="A3" s="1" t="str">
        <f>A7</f>
        <v>Tabell 1 - 9 - A - Tilgjengelighet ved sosialtjenesten pr. 31.12. - antall dager ventetid</v>
      </c>
      <c r="N3" s="1"/>
    </row>
    <row r="4" spans="1:30" x14ac:dyDescent="0.2">
      <c r="A4" s="1" t="s">
        <v>60</v>
      </c>
    </row>
    <row r="5" spans="1:30" x14ac:dyDescent="0.2">
      <c r="A5" s="1"/>
    </row>
    <row r="6" spans="1:30" x14ac:dyDescent="0.2">
      <c r="A6" s="1"/>
    </row>
    <row r="7" spans="1:30" s="5" customFormat="1" ht="26.25" customHeight="1" thickBot="1" x14ac:dyDescent="0.25">
      <c r="A7" s="3" t="s">
        <v>443</v>
      </c>
    </row>
    <row r="8" spans="1:30" s="5" customFormat="1" ht="54" customHeight="1" thickBot="1" x14ac:dyDescent="0.25">
      <c r="A8" s="20" t="s">
        <v>38</v>
      </c>
      <c r="B8" s="30" t="s">
        <v>3</v>
      </c>
      <c r="C8" s="24" t="s">
        <v>204</v>
      </c>
      <c r="D8" s="33" t="s">
        <v>205</v>
      </c>
      <c r="E8" s="34" t="s">
        <v>61</v>
      </c>
      <c r="F8" s="31"/>
      <c r="N8" s="31"/>
      <c r="O8" s="31"/>
    </row>
    <row r="9" spans="1:30" ht="15" customHeight="1" x14ac:dyDescent="0.2">
      <c r="A9" s="11">
        <v>1</v>
      </c>
      <c r="B9" s="12" t="s">
        <v>5</v>
      </c>
      <c r="C9" s="1409">
        <v>8</v>
      </c>
      <c r="D9" s="1373">
        <v>1</v>
      </c>
      <c r="E9" s="1402">
        <v>7</v>
      </c>
      <c r="F9" s="28"/>
      <c r="G9" s="1418"/>
      <c r="H9" s="1418"/>
      <c r="I9" s="1418"/>
      <c r="J9" s="1418"/>
      <c r="K9" s="1418"/>
      <c r="L9" s="1417"/>
      <c r="M9" s="1418"/>
      <c r="N9" s="1417"/>
      <c r="O9" s="1417"/>
      <c r="P9" s="1418"/>
      <c r="Q9" s="1418"/>
      <c r="R9" s="1418"/>
      <c r="S9" s="1418"/>
      <c r="T9" s="1417"/>
      <c r="U9" s="1418"/>
      <c r="V9" s="1111"/>
      <c r="W9" s="1111"/>
    </row>
    <row r="10" spans="1:30" ht="15" customHeight="1" x14ac:dyDescent="0.2">
      <c r="A10" s="9">
        <v>2</v>
      </c>
      <c r="B10" s="10" t="s">
        <v>6</v>
      </c>
      <c r="C10" s="1396">
        <v>4</v>
      </c>
      <c r="D10" s="193">
        <v>0</v>
      </c>
      <c r="E10" s="265">
        <v>1</v>
      </c>
      <c r="F10" s="28"/>
      <c r="G10" s="1418"/>
      <c r="H10" s="1418"/>
      <c r="I10" s="1418"/>
      <c r="J10" s="1418"/>
      <c r="K10" s="1418"/>
      <c r="L10" s="1417"/>
      <c r="M10" s="1418"/>
      <c r="N10" s="1417"/>
      <c r="O10" s="1417"/>
      <c r="P10" s="1418"/>
      <c r="Q10" s="1418"/>
      <c r="R10" s="1418"/>
      <c r="S10" s="1418"/>
      <c r="T10" s="1417"/>
      <c r="U10" s="1418"/>
      <c r="V10" s="5"/>
      <c r="W10" s="5"/>
      <c r="X10" s="5"/>
      <c r="Y10" s="5"/>
      <c r="Z10" s="5"/>
      <c r="AA10" s="5"/>
      <c r="AB10" s="5"/>
      <c r="AC10" s="5"/>
      <c r="AD10" s="5"/>
    </row>
    <row r="11" spans="1:30" ht="15" customHeight="1" x14ac:dyDescent="0.2">
      <c r="A11" s="9">
        <v>3</v>
      </c>
      <c r="B11" s="10" t="s">
        <v>7</v>
      </c>
      <c r="C11" s="1396">
        <v>5</v>
      </c>
      <c r="D11" s="193">
        <v>0</v>
      </c>
      <c r="E11" s="265">
        <v>4</v>
      </c>
      <c r="F11" s="28"/>
      <c r="G11" s="1418"/>
      <c r="H11" s="1418"/>
      <c r="I11" s="1418"/>
      <c r="J11" s="1418"/>
      <c r="K11" s="1418"/>
      <c r="L11" s="1417"/>
      <c r="M11" s="1418"/>
      <c r="N11" s="1417"/>
      <c r="O11" s="1417"/>
      <c r="P11" s="1418"/>
      <c r="Q11" s="1418"/>
      <c r="R11" s="1418"/>
      <c r="S11" s="1418"/>
      <c r="T11" s="1417"/>
      <c r="U11" s="1418"/>
      <c r="V11" s="1111"/>
      <c r="W11" s="1111"/>
      <c r="X11" s="1049"/>
      <c r="Y11" s="1049"/>
      <c r="Z11" s="1049"/>
      <c r="AA11" s="1049"/>
      <c r="AB11" s="1049"/>
      <c r="AC11" s="1049"/>
      <c r="AD11" s="1049"/>
    </row>
    <row r="12" spans="1:30" ht="15" customHeight="1" x14ac:dyDescent="0.2">
      <c r="A12" s="9">
        <v>4</v>
      </c>
      <c r="B12" s="10" t="s">
        <v>8</v>
      </c>
      <c r="C12" s="1396">
        <v>2</v>
      </c>
      <c r="D12" s="193">
        <v>0</v>
      </c>
      <c r="E12" s="265">
        <v>0</v>
      </c>
      <c r="F12" s="28"/>
      <c r="H12" s="1049"/>
      <c r="I12" s="1049"/>
      <c r="J12" s="5"/>
      <c r="K12" s="5"/>
      <c r="L12" s="5"/>
      <c r="M12" s="5"/>
      <c r="N12" s="31"/>
      <c r="O12" s="3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 x14ac:dyDescent="0.2">
      <c r="A13" s="9">
        <v>5</v>
      </c>
      <c r="B13" s="10" t="s">
        <v>9</v>
      </c>
      <c r="C13" s="1396">
        <v>4</v>
      </c>
      <c r="D13" s="193">
        <v>1</v>
      </c>
      <c r="E13" s="265">
        <v>1</v>
      </c>
      <c r="F13" s="28"/>
      <c r="H13" s="1049"/>
      <c r="I13" s="1049"/>
      <c r="J13" s="1111"/>
      <c r="K13" s="1112"/>
      <c r="L13" s="1112"/>
      <c r="M13" s="1112"/>
      <c r="N13" s="1112"/>
      <c r="O13" s="1112"/>
      <c r="P13" s="1112"/>
      <c r="Q13" s="1112"/>
      <c r="R13" s="1112"/>
      <c r="S13" s="1112"/>
      <c r="T13" s="1112"/>
      <c r="U13" s="1111"/>
      <c r="V13" s="1111"/>
      <c r="W13" s="1111"/>
      <c r="X13" s="1049"/>
      <c r="Y13" s="1049"/>
      <c r="Z13" s="1049"/>
      <c r="AA13" s="1049"/>
      <c r="AB13" s="1049"/>
      <c r="AC13" s="1049"/>
      <c r="AD13" s="1049"/>
    </row>
    <row r="14" spans="1:30" ht="15" customHeight="1" x14ac:dyDescent="0.2">
      <c r="A14" s="9">
        <v>6</v>
      </c>
      <c r="B14" s="10" t="s">
        <v>10</v>
      </c>
      <c r="C14" s="1396">
        <v>5</v>
      </c>
      <c r="D14" s="193">
        <v>0</v>
      </c>
      <c r="E14" s="265">
        <v>0</v>
      </c>
      <c r="F14" s="28"/>
      <c r="H14" s="59" t="s">
        <v>107</v>
      </c>
      <c r="N14" s="28"/>
      <c r="O14" s="28"/>
    </row>
    <row r="15" spans="1:30" ht="15" customHeight="1" x14ac:dyDescent="0.2">
      <c r="A15" s="9">
        <v>7</v>
      </c>
      <c r="B15" s="10" t="s">
        <v>11</v>
      </c>
      <c r="C15" s="1396">
        <v>3</v>
      </c>
      <c r="D15" s="193">
        <v>0</v>
      </c>
      <c r="E15" s="265">
        <v>3</v>
      </c>
      <c r="F15" s="28"/>
      <c r="N15" s="28"/>
      <c r="O15" s="28"/>
    </row>
    <row r="16" spans="1:30" ht="15" customHeight="1" x14ac:dyDescent="0.2">
      <c r="A16" s="9">
        <v>8</v>
      </c>
      <c r="B16" s="10" t="s">
        <v>12</v>
      </c>
      <c r="C16" s="1396">
        <v>5</v>
      </c>
      <c r="D16" s="193">
        <v>0</v>
      </c>
      <c r="E16" s="265">
        <v>5</v>
      </c>
      <c r="F16" s="28"/>
      <c r="N16" s="28"/>
      <c r="O16" s="28"/>
    </row>
    <row r="17" spans="1:15" ht="15" customHeight="1" x14ac:dyDescent="0.2">
      <c r="A17" s="9">
        <v>9</v>
      </c>
      <c r="B17" s="10" t="s">
        <v>13</v>
      </c>
      <c r="C17" s="1396">
        <v>2</v>
      </c>
      <c r="D17" s="193">
        <v>0</v>
      </c>
      <c r="E17" s="265">
        <v>2</v>
      </c>
      <c r="F17" s="28"/>
      <c r="N17" s="28"/>
      <c r="O17" s="28"/>
    </row>
    <row r="18" spans="1:15" ht="15" customHeight="1" x14ac:dyDescent="0.2">
      <c r="A18" s="9">
        <v>10</v>
      </c>
      <c r="B18" s="10" t="s">
        <v>14</v>
      </c>
      <c r="C18" s="1396">
        <v>3</v>
      </c>
      <c r="D18" s="193">
        <v>0</v>
      </c>
      <c r="E18" s="265">
        <v>10</v>
      </c>
      <c r="F18" s="28"/>
      <c r="N18" s="28"/>
      <c r="O18" s="28"/>
    </row>
    <row r="19" spans="1:15" ht="15" customHeight="1" x14ac:dyDescent="0.2">
      <c r="A19" s="9">
        <v>11</v>
      </c>
      <c r="B19" s="10" t="s">
        <v>15</v>
      </c>
      <c r="C19" s="1396">
        <v>5</v>
      </c>
      <c r="D19" s="193">
        <v>0</v>
      </c>
      <c r="E19" s="265">
        <v>0</v>
      </c>
      <c r="F19" s="28"/>
      <c r="N19" s="28"/>
      <c r="O19" s="28"/>
    </row>
    <row r="20" spans="1:15" ht="15" customHeight="1" x14ac:dyDescent="0.2">
      <c r="A20" s="9">
        <v>12</v>
      </c>
      <c r="B20" s="10" t="s">
        <v>16</v>
      </c>
      <c r="C20" s="1396">
        <v>2</v>
      </c>
      <c r="D20" s="193">
        <v>0</v>
      </c>
      <c r="E20" s="265">
        <v>0</v>
      </c>
      <c r="F20" s="28"/>
      <c r="N20" s="28"/>
      <c r="O20" s="28"/>
    </row>
    <row r="21" spans="1:15" ht="15" customHeight="1" x14ac:dyDescent="0.2">
      <c r="A21" s="9">
        <v>13</v>
      </c>
      <c r="B21" s="10" t="s">
        <v>17</v>
      </c>
      <c r="C21" s="1396">
        <v>5</v>
      </c>
      <c r="D21" s="193">
        <v>0</v>
      </c>
      <c r="E21" s="265">
        <v>0</v>
      </c>
      <c r="F21" s="28"/>
      <c r="N21" s="28"/>
      <c r="O21" s="28"/>
    </row>
    <row r="22" spans="1:15" ht="15" customHeight="1" x14ac:dyDescent="0.2">
      <c r="A22" s="9">
        <v>14</v>
      </c>
      <c r="B22" s="10" t="s">
        <v>18</v>
      </c>
      <c r="C22" s="1396">
        <v>7</v>
      </c>
      <c r="D22" s="193">
        <v>0</v>
      </c>
      <c r="E22" s="265">
        <v>2</v>
      </c>
      <c r="F22" s="28"/>
      <c r="N22" s="28"/>
      <c r="O22" s="28"/>
    </row>
    <row r="23" spans="1:15" ht="15" customHeight="1" thickBot="1" x14ac:dyDescent="0.25">
      <c r="A23" s="13">
        <v>15</v>
      </c>
      <c r="B23" s="14" t="s">
        <v>19</v>
      </c>
      <c r="C23" s="1268">
        <v>4</v>
      </c>
      <c r="D23" s="268">
        <v>0</v>
      </c>
      <c r="E23" s="269">
        <v>0</v>
      </c>
      <c r="F23" s="28"/>
      <c r="N23" s="28"/>
      <c r="O23" s="28"/>
    </row>
    <row r="24" spans="1:15" ht="15" customHeight="1" x14ac:dyDescent="0.2">
      <c r="A24" s="705"/>
      <c r="B24" s="1370" t="s">
        <v>442</v>
      </c>
      <c r="C24" s="1304">
        <f>SUM(C9:C23)/15</f>
        <v>4.2666666666666666</v>
      </c>
      <c r="D24" s="1304">
        <f t="shared" ref="D24:E24" si="0">SUM(D9:D23)/15</f>
        <v>0.13333333333333333</v>
      </c>
      <c r="E24" s="1395">
        <f t="shared" si="0"/>
        <v>2.3333333333333335</v>
      </c>
      <c r="F24" s="28"/>
      <c r="N24" s="28"/>
      <c r="O24" s="28"/>
    </row>
    <row r="25" spans="1:15" s="1129" customFormat="1" ht="15" customHeight="1" x14ac:dyDescent="0.2">
      <c r="A25" s="375"/>
      <c r="B25" s="1635" t="s">
        <v>417</v>
      </c>
      <c r="C25" s="1636">
        <v>4.4666666666666668</v>
      </c>
      <c r="D25" s="1636">
        <v>6.6666666666666666E-2</v>
      </c>
      <c r="E25" s="1637">
        <v>2.6</v>
      </c>
      <c r="F25" s="1130"/>
      <c r="N25" s="1130"/>
      <c r="O25" s="1130"/>
    </row>
    <row r="26" spans="1:15" s="1205" customFormat="1" ht="15" customHeight="1" thickBot="1" x14ac:dyDescent="0.25">
      <c r="A26" s="704"/>
      <c r="B26" s="1308" t="s">
        <v>401</v>
      </c>
      <c r="C26" s="270">
        <v>3.8</v>
      </c>
      <c r="D26" s="270">
        <v>0.13333333333333333</v>
      </c>
      <c r="E26" s="271">
        <v>1.8666666666666667</v>
      </c>
      <c r="F26" s="521"/>
      <c r="N26" s="521"/>
      <c r="O26" s="521"/>
    </row>
    <row r="27" spans="1:15" s="70" customFormat="1" ht="15" customHeight="1" x14ac:dyDescent="0.2">
      <c r="A27" s="324"/>
      <c r="B27" s="326" t="s">
        <v>281</v>
      </c>
      <c r="C27" s="261">
        <v>4</v>
      </c>
      <c r="D27" s="262">
        <v>6.6666666666666666E-2</v>
      </c>
      <c r="E27" s="327">
        <v>2</v>
      </c>
      <c r="F27" s="71"/>
      <c r="N27" s="71"/>
      <c r="O27" s="71"/>
    </row>
    <row r="28" spans="1:15" s="70" customFormat="1" ht="15" customHeight="1" x14ac:dyDescent="0.2">
      <c r="A28" s="249"/>
      <c r="B28" s="64" t="s">
        <v>266</v>
      </c>
      <c r="C28" s="192">
        <v>4.5333333333333332</v>
      </c>
      <c r="D28" s="193">
        <v>0.13333333333333333</v>
      </c>
      <c r="E28" s="265">
        <v>2.6666666666666665</v>
      </c>
      <c r="F28" s="71"/>
      <c r="N28" s="71"/>
      <c r="O28" s="71"/>
    </row>
    <row r="29" spans="1:15" s="70" customFormat="1" ht="15" customHeight="1" thickBot="1" x14ac:dyDescent="0.25">
      <c r="A29" s="251"/>
      <c r="B29" s="266" t="s">
        <v>247</v>
      </c>
      <c r="C29" s="267">
        <v>4.4666666666666668</v>
      </c>
      <c r="D29" s="268">
        <v>0.13333333333333333</v>
      </c>
      <c r="E29" s="269">
        <v>2.6666666666666665</v>
      </c>
      <c r="F29" s="71"/>
      <c r="N29" s="71"/>
      <c r="O29" s="71"/>
    </row>
    <row r="30" spans="1:15" s="70" customFormat="1" ht="15" customHeight="1" x14ac:dyDescent="0.2">
      <c r="A30" s="324"/>
      <c r="B30" s="326" t="s">
        <v>206</v>
      </c>
      <c r="C30" s="261">
        <v>4.333333333333333</v>
      </c>
      <c r="D30" s="262">
        <v>0.13333333333333333</v>
      </c>
      <c r="E30" s="327">
        <v>2.0666666666666669</v>
      </c>
      <c r="F30" s="71"/>
      <c r="N30" s="71"/>
      <c r="O30" s="71"/>
    </row>
    <row r="31" spans="1:15" s="59" customFormat="1" ht="15" customHeight="1" x14ac:dyDescent="0.2">
      <c r="A31" s="249"/>
      <c r="B31" s="64" t="s">
        <v>207</v>
      </c>
      <c r="C31" s="192">
        <v>4.0999999999999996</v>
      </c>
      <c r="D31" s="193">
        <v>0.2</v>
      </c>
      <c r="E31" s="265">
        <v>2.0333333333333332</v>
      </c>
      <c r="F31" s="28"/>
      <c r="N31" s="28"/>
      <c r="O31" s="28"/>
    </row>
    <row r="32" spans="1:15" s="58" customFormat="1" ht="15" customHeight="1" thickBot="1" x14ac:dyDescent="0.25">
      <c r="A32" s="251"/>
      <c r="B32" s="266" t="s">
        <v>199</v>
      </c>
      <c r="C32" s="267">
        <v>4.7333333333333334</v>
      </c>
      <c r="D32" s="268">
        <v>0.2</v>
      </c>
      <c r="E32" s="269">
        <v>2.2000000000000002</v>
      </c>
      <c r="F32" s="28"/>
      <c r="N32" s="28"/>
      <c r="O32" s="28"/>
    </row>
    <row r="33" spans="1:15" ht="15" customHeight="1" x14ac:dyDescent="0.2">
      <c r="A33" s="245"/>
      <c r="B33" s="264" t="s">
        <v>200</v>
      </c>
      <c r="C33" s="261">
        <v>4.666666666666667</v>
      </c>
      <c r="D33" s="262">
        <v>0.2</v>
      </c>
      <c r="E33" s="263">
        <v>1.5333333333333334</v>
      </c>
      <c r="F33" s="28"/>
      <c r="N33" s="28"/>
      <c r="O33" s="28"/>
    </row>
    <row r="34" spans="1:15" ht="15" customHeight="1" x14ac:dyDescent="0.2">
      <c r="A34" s="142"/>
      <c r="B34" s="172" t="s">
        <v>201</v>
      </c>
      <c r="C34" s="192">
        <v>4.2666666666666666</v>
      </c>
      <c r="D34" s="193">
        <v>6.6666666666666666E-2</v>
      </c>
      <c r="E34" s="194">
        <v>1.5333333333333334</v>
      </c>
      <c r="F34" s="28"/>
      <c r="N34" s="28"/>
      <c r="O34" s="28"/>
    </row>
    <row r="35" spans="1:15" ht="15" customHeight="1" thickBot="1" x14ac:dyDescent="0.25">
      <c r="A35" s="66"/>
      <c r="B35" s="93" t="s">
        <v>202</v>
      </c>
      <c r="C35" s="195">
        <v>5.1333333333333337</v>
      </c>
      <c r="D35" s="196">
        <v>0.13333333333333333</v>
      </c>
      <c r="E35" s="197">
        <v>2.4666666666666668</v>
      </c>
      <c r="F35" s="28"/>
      <c r="N35" s="28"/>
      <c r="O35" s="28"/>
    </row>
    <row r="36" spans="1:15" ht="15" customHeight="1" thickBot="1" x14ac:dyDescent="0.25">
      <c r="A36" s="15"/>
      <c r="B36" s="190" t="s">
        <v>203</v>
      </c>
      <c r="C36" s="198">
        <v>4.4333333333333336</v>
      </c>
      <c r="D36" s="199">
        <v>0.13333333333333333</v>
      </c>
      <c r="E36" s="200">
        <v>2</v>
      </c>
      <c r="F36" s="28"/>
      <c r="N36" s="28"/>
      <c r="O36" s="28"/>
    </row>
    <row r="37" spans="1:15" s="18" customFormat="1" x14ac:dyDescent="0.2">
      <c r="F37" s="32"/>
      <c r="N37" s="32"/>
      <c r="O37" s="32"/>
    </row>
    <row r="38" spans="1:15" s="18" customFormat="1" x14ac:dyDescent="0.2">
      <c r="F38" s="32"/>
      <c r="N38" s="32"/>
      <c r="O38" s="32"/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2:K43"/>
  <sheetViews>
    <sheetView showGridLines="0" topLeftCell="A14" workbookViewId="0">
      <selection activeCell="A9" sqref="A9:H32"/>
    </sheetView>
  </sheetViews>
  <sheetFormatPr baseColWidth="10" defaultColWidth="11.42578125" defaultRowHeight="12.75" x14ac:dyDescent="0.2"/>
  <cols>
    <col min="1" max="1" width="8.140625" style="50" customWidth="1"/>
    <col min="2" max="2" width="22" style="50" customWidth="1"/>
    <col min="3" max="3" width="17.28515625" style="50" customWidth="1"/>
    <col min="4" max="4" width="14.42578125" style="50" customWidth="1"/>
    <col min="5" max="5" width="7.7109375" style="50" customWidth="1"/>
    <col min="6" max="6" width="8.7109375" style="50" customWidth="1"/>
    <col min="7" max="7" width="7.7109375" style="50" customWidth="1"/>
    <col min="8" max="8" width="8.7109375" style="50" customWidth="1"/>
    <col min="9" max="9" width="11.42578125" style="74" customWidth="1"/>
    <col min="10" max="10" width="11.42578125" style="50" customWidth="1"/>
    <col min="11" max="16384" width="11.42578125" style="50"/>
  </cols>
  <sheetData>
    <row r="2" spans="1:9" x14ac:dyDescent="0.2">
      <c r="A2" s="73" t="s">
        <v>0</v>
      </c>
    </row>
    <row r="3" spans="1:9" x14ac:dyDescent="0.2">
      <c r="A3" s="73"/>
    </row>
    <row r="4" spans="1:9" x14ac:dyDescent="0.2">
      <c r="A4" s="73" t="str">
        <f>A9</f>
        <v>Tabell 1-10-A  Kvalifiseringsprogrammet - antall deltakere i program pr 31.12.  -  aldersfordelt</v>
      </c>
    </row>
    <row r="6" spans="1:9" s="663" customFormat="1" ht="15" x14ac:dyDescent="0.25">
      <c r="A6" s="667" t="s">
        <v>123</v>
      </c>
      <c r="I6" s="666"/>
    </row>
    <row r="7" spans="1:9" s="663" customFormat="1" ht="15" x14ac:dyDescent="0.25">
      <c r="A7" s="667"/>
      <c r="I7" s="666"/>
    </row>
    <row r="8" spans="1:9" s="663" customFormat="1" ht="15" x14ac:dyDescent="0.25">
      <c r="A8" s="667"/>
      <c r="I8" s="666"/>
    </row>
    <row r="9" spans="1:9" ht="23.45" customHeight="1" thickBot="1" x14ac:dyDescent="0.25">
      <c r="A9" s="573" t="s">
        <v>445</v>
      </c>
      <c r="B9" s="574"/>
      <c r="C9" s="574"/>
      <c r="D9" s="574"/>
      <c r="E9" s="575"/>
      <c r="F9" s="576"/>
      <c r="G9" s="576"/>
      <c r="H9" s="576"/>
    </row>
    <row r="10" spans="1:9" ht="42.75" customHeight="1" x14ac:dyDescent="0.2">
      <c r="A10" s="2144" t="s">
        <v>38</v>
      </c>
      <c r="B10" s="2146" t="s">
        <v>3</v>
      </c>
      <c r="C10" s="2140" t="s">
        <v>115</v>
      </c>
      <c r="D10" s="2142" t="s">
        <v>249</v>
      </c>
      <c r="E10" s="2137" t="s">
        <v>237</v>
      </c>
      <c r="F10" s="2138"/>
      <c r="G10" s="2137" t="s">
        <v>236</v>
      </c>
      <c r="H10" s="2139"/>
    </row>
    <row r="11" spans="1:9" ht="17.25" customHeight="1" thickBot="1" x14ac:dyDescent="0.25">
      <c r="A11" s="2145"/>
      <c r="B11" s="2147"/>
      <c r="C11" s="2141"/>
      <c r="D11" s="2143"/>
      <c r="E11" s="1110" t="s">
        <v>234</v>
      </c>
      <c r="F11" s="1110" t="s">
        <v>235</v>
      </c>
      <c r="G11" s="1114" t="s">
        <v>234</v>
      </c>
      <c r="H11" s="1101" t="s">
        <v>235</v>
      </c>
    </row>
    <row r="12" spans="1:9" ht="15" customHeight="1" x14ac:dyDescent="0.2">
      <c r="A12" s="580">
        <v>1</v>
      </c>
      <c r="B12" s="578" t="s">
        <v>5</v>
      </c>
      <c r="C12" s="2006">
        <v>222</v>
      </c>
      <c r="D12" s="1645"/>
      <c r="E12" s="2045">
        <v>5</v>
      </c>
      <c r="F12" s="2047">
        <v>2.5316455696202531E-2</v>
      </c>
      <c r="G12" s="2048">
        <v>217</v>
      </c>
      <c r="H12" s="2049">
        <v>0.97468354430379744</v>
      </c>
    </row>
    <row r="13" spans="1:9" ht="15" customHeight="1" x14ac:dyDescent="0.2">
      <c r="A13" s="581">
        <v>2</v>
      </c>
      <c r="B13" s="577" t="s">
        <v>6</v>
      </c>
      <c r="C13" s="2007">
        <v>237</v>
      </c>
      <c r="D13" s="1646"/>
      <c r="E13" s="570">
        <v>17</v>
      </c>
      <c r="F13" s="612">
        <v>8.3333333333333329E-2</v>
      </c>
      <c r="G13" s="2050">
        <v>220</v>
      </c>
      <c r="H13" s="2051">
        <v>0.91666666666666663</v>
      </c>
    </row>
    <row r="14" spans="1:9" ht="15" customHeight="1" x14ac:dyDescent="0.2">
      <c r="A14" s="581">
        <v>3</v>
      </c>
      <c r="B14" s="577" t="s">
        <v>7</v>
      </c>
      <c r="C14" s="2007">
        <v>147</v>
      </c>
      <c r="D14" s="1646"/>
      <c r="E14" s="570">
        <v>9</v>
      </c>
      <c r="F14" s="612">
        <v>4.6511627906976744E-2</v>
      </c>
      <c r="G14" s="2050">
        <v>138</v>
      </c>
      <c r="H14" s="2051">
        <v>0.95348837209302328</v>
      </c>
    </row>
    <row r="15" spans="1:9" ht="15" customHeight="1" x14ac:dyDescent="0.2">
      <c r="A15" s="581">
        <v>4</v>
      </c>
      <c r="B15" s="577" t="s">
        <v>8</v>
      </c>
      <c r="C15" s="2007">
        <v>98</v>
      </c>
      <c r="D15" s="1646"/>
      <c r="E15" s="570">
        <v>2</v>
      </c>
      <c r="F15" s="612">
        <v>2.9411764705882353E-2</v>
      </c>
      <c r="G15" s="2050">
        <v>96</v>
      </c>
      <c r="H15" s="2051">
        <v>0.97058823529411764</v>
      </c>
    </row>
    <row r="16" spans="1:9" ht="15" customHeight="1" x14ac:dyDescent="0.25">
      <c r="A16" s="581">
        <v>5</v>
      </c>
      <c r="B16" s="577" t="s">
        <v>9</v>
      </c>
      <c r="C16" s="2046">
        <v>98</v>
      </c>
      <c r="D16" s="1646"/>
      <c r="E16" s="570">
        <v>3</v>
      </c>
      <c r="F16" s="612">
        <v>2.9411764705882353E-2</v>
      </c>
      <c r="G16" s="2050">
        <v>95</v>
      </c>
      <c r="H16" s="2051">
        <v>0.97058823529411764</v>
      </c>
    </row>
    <row r="17" spans="1:10" ht="15" customHeight="1" x14ac:dyDescent="0.2">
      <c r="A17" s="581">
        <v>6</v>
      </c>
      <c r="B17" s="577" t="s">
        <v>10</v>
      </c>
      <c r="C17" s="2007">
        <v>21</v>
      </c>
      <c r="D17" s="1646"/>
      <c r="E17" s="570">
        <v>1</v>
      </c>
      <c r="F17" s="612">
        <v>0.1111111111111111</v>
      </c>
      <c r="G17" s="2050">
        <v>20</v>
      </c>
      <c r="H17" s="2051">
        <v>0.88888888888888884</v>
      </c>
    </row>
    <row r="18" spans="1:10" ht="15" customHeight="1" x14ac:dyDescent="0.2">
      <c r="A18" s="581">
        <v>7</v>
      </c>
      <c r="B18" s="577" t="s">
        <v>11</v>
      </c>
      <c r="C18" s="2007">
        <v>29</v>
      </c>
      <c r="D18" s="1646"/>
      <c r="E18" s="570">
        <v>3</v>
      </c>
      <c r="F18" s="612">
        <v>0.10344827586206896</v>
      </c>
      <c r="G18" s="2050">
        <v>26</v>
      </c>
      <c r="H18" s="2051">
        <v>0.89655172413793105</v>
      </c>
    </row>
    <row r="19" spans="1:10" ht="15" customHeight="1" x14ac:dyDescent="0.2">
      <c r="A19" s="581">
        <v>8</v>
      </c>
      <c r="B19" s="577" t="s">
        <v>12</v>
      </c>
      <c r="C19" s="2007">
        <v>43</v>
      </c>
      <c r="D19" s="1646"/>
      <c r="E19" s="570">
        <v>1</v>
      </c>
      <c r="F19" s="612">
        <v>2.3809523809523808E-2</v>
      </c>
      <c r="G19" s="2050">
        <v>42</v>
      </c>
      <c r="H19" s="2051">
        <v>0.97619047619047616</v>
      </c>
    </row>
    <row r="20" spans="1:10" ht="15" customHeight="1" x14ac:dyDescent="0.2">
      <c r="A20" s="581">
        <v>9</v>
      </c>
      <c r="B20" s="577" t="s">
        <v>13</v>
      </c>
      <c r="C20" s="2007">
        <v>102</v>
      </c>
      <c r="D20" s="1646"/>
      <c r="E20" s="570">
        <v>2</v>
      </c>
      <c r="F20" s="612">
        <v>2.247191011235955E-2</v>
      </c>
      <c r="G20" s="2050">
        <v>100</v>
      </c>
      <c r="H20" s="2051">
        <v>0.97752808988764039</v>
      </c>
    </row>
    <row r="21" spans="1:10" ht="15" customHeight="1" x14ac:dyDescent="0.2">
      <c r="A21" s="581">
        <v>10</v>
      </c>
      <c r="B21" s="577" t="s">
        <v>14</v>
      </c>
      <c r="C21" s="2007">
        <v>101</v>
      </c>
      <c r="D21" s="1646"/>
      <c r="E21" s="570">
        <v>2</v>
      </c>
      <c r="F21" s="612">
        <v>1.282051282051282E-2</v>
      </c>
      <c r="G21" s="2050">
        <v>99</v>
      </c>
      <c r="H21" s="2051">
        <v>0.98717948717948723</v>
      </c>
    </row>
    <row r="22" spans="1:10" ht="15" customHeight="1" x14ac:dyDescent="0.2">
      <c r="A22" s="581">
        <v>11</v>
      </c>
      <c r="B22" s="577" t="s">
        <v>15</v>
      </c>
      <c r="C22" s="2007">
        <v>121</v>
      </c>
      <c r="D22" s="1646"/>
      <c r="E22" s="570">
        <v>12</v>
      </c>
      <c r="F22" s="612">
        <v>8.247422680412371E-2</v>
      </c>
      <c r="G22" s="2050">
        <v>109</v>
      </c>
      <c r="H22" s="2051">
        <v>0.91752577319587625</v>
      </c>
    </row>
    <row r="23" spans="1:10" ht="15" customHeight="1" x14ac:dyDescent="0.2">
      <c r="A23" s="581">
        <v>12</v>
      </c>
      <c r="B23" s="577" t="s">
        <v>16</v>
      </c>
      <c r="C23" s="2007">
        <v>177</v>
      </c>
      <c r="D23" s="1646"/>
      <c r="E23" s="570">
        <v>1</v>
      </c>
      <c r="F23" s="612">
        <v>0</v>
      </c>
      <c r="G23" s="2050">
        <v>176</v>
      </c>
      <c r="H23" s="2051">
        <v>1</v>
      </c>
    </row>
    <row r="24" spans="1:10" ht="15" customHeight="1" x14ac:dyDescent="0.2">
      <c r="A24" s="581">
        <v>13</v>
      </c>
      <c r="B24" s="577" t="s">
        <v>17</v>
      </c>
      <c r="C24" s="2007">
        <v>73</v>
      </c>
      <c r="D24" s="1646"/>
      <c r="E24" s="570">
        <v>2</v>
      </c>
      <c r="F24" s="612">
        <v>3.1746031746031744E-2</v>
      </c>
      <c r="G24" s="2050">
        <v>71</v>
      </c>
      <c r="H24" s="2051">
        <v>0.96825396825396826</v>
      </c>
    </row>
    <row r="25" spans="1:10" ht="15" customHeight="1" x14ac:dyDescent="0.2">
      <c r="A25" s="581">
        <v>14</v>
      </c>
      <c r="B25" s="577" t="s">
        <v>18</v>
      </c>
      <c r="C25" s="2007">
        <v>55</v>
      </c>
      <c r="D25" s="1646"/>
      <c r="E25" s="570">
        <v>6</v>
      </c>
      <c r="F25" s="612">
        <v>8.6956521739130432E-2</v>
      </c>
      <c r="G25" s="2050">
        <v>49</v>
      </c>
      <c r="H25" s="2051">
        <v>0.91304347826086951</v>
      </c>
    </row>
    <row r="26" spans="1:10" ht="15" customHeight="1" thickBot="1" x14ac:dyDescent="0.25">
      <c r="A26" s="582">
        <v>15</v>
      </c>
      <c r="B26" s="583" t="s">
        <v>19</v>
      </c>
      <c r="C26" s="2009">
        <v>142</v>
      </c>
      <c r="D26" s="1647"/>
      <c r="E26" s="252">
        <v>5</v>
      </c>
      <c r="F26" s="2052">
        <v>4.6511627906976744E-2</v>
      </c>
      <c r="G26" s="2053">
        <v>137</v>
      </c>
      <c r="H26" s="2054">
        <v>0.95348837209302328</v>
      </c>
    </row>
    <row r="27" spans="1:10" ht="15" customHeight="1" x14ac:dyDescent="0.2">
      <c r="A27" s="1400"/>
      <c r="B27" s="1340" t="s">
        <v>444</v>
      </c>
      <c r="C27" s="1415">
        <f>SUM(C12:C26)</f>
        <v>1666</v>
      </c>
      <c r="D27" s="1399"/>
      <c r="E27" s="1405">
        <f>SUM(E12:E26)</f>
        <v>71</v>
      </c>
      <c r="F27" s="1390">
        <f t="shared" ref="F27" si="0">E27/C27</f>
        <v>4.2617046818727494E-2</v>
      </c>
      <c r="G27" s="1405">
        <f>SUM(G12:G26)</f>
        <v>1595</v>
      </c>
      <c r="H27" s="1366">
        <f t="shared" ref="H27" si="1">G27/C27</f>
        <v>0.95738295318127253</v>
      </c>
      <c r="J27" s="75"/>
    </row>
    <row r="28" spans="1:10" s="663" customFormat="1" ht="15" customHeight="1" x14ac:dyDescent="0.2">
      <c r="A28" s="1640"/>
      <c r="B28" s="1641" t="s">
        <v>418</v>
      </c>
      <c r="C28" s="1642">
        <v>1535</v>
      </c>
      <c r="D28" s="1643"/>
      <c r="E28" s="1644">
        <v>65</v>
      </c>
      <c r="F28" s="1638">
        <v>4.2345276872964167E-2</v>
      </c>
      <c r="G28" s="1644">
        <v>1470</v>
      </c>
      <c r="H28" s="1639">
        <v>0.95765472312703581</v>
      </c>
      <c r="I28" s="666"/>
      <c r="J28" s="75"/>
    </row>
    <row r="29" spans="1:10" s="663" customFormat="1" ht="15" customHeight="1" thickBot="1" x14ac:dyDescent="0.25">
      <c r="A29" s="1413"/>
      <c r="B29" s="1406" t="s">
        <v>402</v>
      </c>
      <c r="C29" s="1389">
        <v>1582</v>
      </c>
      <c r="D29" s="1337"/>
      <c r="E29" s="342">
        <v>81</v>
      </c>
      <c r="F29" s="1411">
        <v>5.120101137800253E-2</v>
      </c>
      <c r="G29" s="342">
        <v>1501</v>
      </c>
      <c r="H29" s="1412">
        <v>0.94879898862199752</v>
      </c>
      <c r="I29" s="666"/>
      <c r="J29" s="75"/>
    </row>
    <row r="30" spans="1:10" s="663" customFormat="1" ht="15" customHeight="1" x14ac:dyDescent="0.2">
      <c r="A30" s="589"/>
      <c r="B30" s="665" t="s">
        <v>282</v>
      </c>
      <c r="C30" s="1404">
        <v>1634</v>
      </c>
      <c r="D30" s="1408"/>
      <c r="E30" s="1387">
        <v>76</v>
      </c>
      <c r="F30" s="615">
        <v>4.6511627906976744E-2</v>
      </c>
      <c r="G30" s="593">
        <v>1558</v>
      </c>
      <c r="H30" s="619">
        <v>0.95348837209302328</v>
      </c>
      <c r="I30" s="666"/>
      <c r="J30" s="75"/>
    </row>
    <row r="31" spans="1:10" ht="15" customHeight="1" x14ac:dyDescent="0.2">
      <c r="A31" s="581"/>
      <c r="B31" s="577" t="s">
        <v>267</v>
      </c>
      <c r="C31" s="610">
        <v>1658</v>
      </c>
      <c r="D31" s="611"/>
      <c r="E31" s="609">
        <v>89</v>
      </c>
      <c r="F31" s="612">
        <v>5.3679131483715323E-2</v>
      </c>
      <c r="G31" s="570">
        <v>1569</v>
      </c>
      <c r="H31" s="616">
        <v>0.94632086851628472</v>
      </c>
      <c r="J31" s="75"/>
    </row>
    <row r="32" spans="1:10" ht="15" customHeight="1" thickBot="1" x14ac:dyDescent="0.25">
      <c r="A32" s="604"/>
      <c r="B32" s="605" t="s">
        <v>245</v>
      </c>
      <c r="C32" s="606">
        <v>1665</v>
      </c>
      <c r="D32" s="607"/>
      <c r="E32" s="608">
        <v>79</v>
      </c>
      <c r="F32" s="613">
        <v>4.7447447447447451E-2</v>
      </c>
      <c r="G32" s="568">
        <v>1586</v>
      </c>
      <c r="H32" s="617">
        <v>0.95255255255255256</v>
      </c>
      <c r="J32" s="75"/>
    </row>
    <row r="33" spans="1:11" ht="15" customHeight="1" x14ac:dyDescent="0.2">
      <c r="A33" s="584"/>
      <c r="B33" s="585" t="s">
        <v>122</v>
      </c>
      <c r="C33" s="586">
        <v>1649</v>
      </c>
      <c r="D33" s="587">
        <v>1649</v>
      </c>
      <c r="E33" s="588">
        <v>85</v>
      </c>
      <c r="F33" s="614">
        <v>5.1546391752577317E-2</v>
      </c>
      <c r="G33" s="569">
        <v>1564</v>
      </c>
      <c r="H33" s="618">
        <v>0.94845360824742264</v>
      </c>
      <c r="J33" s="75"/>
    </row>
    <row r="34" spans="1:11" ht="15" customHeight="1" x14ac:dyDescent="0.2">
      <c r="A34" s="589"/>
      <c r="B34" s="571" t="s">
        <v>116</v>
      </c>
      <c r="C34" s="590">
        <v>1548</v>
      </c>
      <c r="D34" s="591">
        <v>1548</v>
      </c>
      <c r="E34" s="592">
        <v>77</v>
      </c>
      <c r="F34" s="615">
        <v>4.9741602067183463E-2</v>
      </c>
      <c r="G34" s="593">
        <v>1471</v>
      </c>
      <c r="H34" s="619">
        <v>0.95025839793281652</v>
      </c>
      <c r="J34" s="75"/>
    </row>
    <row r="35" spans="1:11" ht="15" customHeight="1" thickBot="1" x14ac:dyDescent="0.25">
      <c r="A35" s="594"/>
      <c r="B35" s="568" t="s">
        <v>117</v>
      </c>
      <c r="C35" s="595">
        <v>1560</v>
      </c>
      <c r="D35" s="596">
        <v>1550</v>
      </c>
      <c r="E35" s="597">
        <v>83</v>
      </c>
      <c r="F35" s="613">
        <v>5.3548387096774196E-2</v>
      </c>
      <c r="G35" s="568">
        <v>1467</v>
      </c>
      <c r="H35" s="617">
        <v>0.94645161290322577</v>
      </c>
      <c r="K35" s="76"/>
    </row>
    <row r="36" spans="1:11" x14ac:dyDescent="0.2">
      <c r="A36" s="598"/>
      <c r="B36" s="569" t="s">
        <v>118</v>
      </c>
      <c r="C36" s="586">
        <v>1650</v>
      </c>
      <c r="D36" s="587">
        <v>1636</v>
      </c>
      <c r="E36" s="588">
        <v>99</v>
      </c>
      <c r="F36" s="614">
        <v>6.0513447432762837E-2</v>
      </c>
      <c r="G36" s="569">
        <v>1537</v>
      </c>
      <c r="H36" s="618">
        <v>0.93948655256723712</v>
      </c>
    </row>
    <row r="37" spans="1:11" x14ac:dyDescent="0.2">
      <c r="A37" s="599"/>
      <c r="B37" s="579" t="s">
        <v>119</v>
      </c>
      <c r="C37" s="600">
        <v>1479</v>
      </c>
      <c r="D37" s="601">
        <v>1474</v>
      </c>
      <c r="E37" s="602">
        <v>84</v>
      </c>
      <c r="F37" s="612">
        <v>5.698778833107191E-2</v>
      </c>
      <c r="G37" s="570">
        <v>1390</v>
      </c>
      <c r="H37" s="616">
        <v>0.94301221166892812</v>
      </c>
      <c r="K37" s="50" t="s">
        <v>107</v>
      </c>
    </row>
    <row r="38" spans="1:11" ht="13.5" thickBot="1" x14ac:dyDescent="0.25">
      <c r="A38" s="594"/>
      <c r="B38" s="568" t="s">
        <v>120</v>
      </c>
      <c r="C38" s="595">
        <v>1571</v>
      </c>
      <c r="D38" s="596">
        <v>1563</v>
      </c>
      <c r="E38" s="597">
        <v>99</v>
      </c>
      <c r="F38" s="613">
        <v>6.3339731285988479E-2</v>
      </c>
      <c r="G38" s="568">
        <v>1464</v>
      </c>
      <c r="H38" s="617">
        <v>0.93666026871401153</v>
      </c>
    </row>
    <row r="39" spans="1:11" x14ac:dyDescent="0.2">
      <c r="A39" s="603" t="s">
        <v>121</v>
      </c>
      <c r="B39" s="576"/>
      <c r="C39" s="566"/>
      <c r="D39" s="566"/>
      <c r="E39" s="566"/>
      <c r="F39" s="566"/>
      <c r="G39" s="566"/>
      <c r="H39" s="566"/>
    </row>
    <row r="40" spans="1:11" s="567" customFormat="1" ht="7.5" customHeight="1" x14ac:dyDescent="0.2">
      <c r="A40" s="603"/>
      <c r="B40" s="576"/>
      <c r="C40" s="566"/>
      <c r="D40" s="566"/>
      <c r="E40" s="566"/>
      <c r="F40" s="566"/>
      <c r="G40" s="566"/>
      <c r="H40" s="566"/>
      <c r="I40" s="572"/>
    </row>
    <row r="41" spans="1:11" ht="11.25" customHeight="1" x14ac:dyDescent="0.2">
      <c r="A41" s="576" t="s">
        <v>253</v>
      </c>
      <c r="B41" s="566"/>
      <c r="C41" s="566"/>
      <c r="D41" s="566"/>
      <c r="E41" s="566"/>
      <c r="F41" s="566"/>
      <c r="G41" s="566"/>
      <c r="H41" s="566"/>
      <c r="K41" s="76"/>
    </row>
    <row r="42" spans="1:11" ht="15" customHeight="1" x14ac:dyDescent="0.2">
      <c r="A42" s="576" t="s">
        <v>254</v>
      </c>
      <c r="B42" s="566"/>
      <c r="C42" s="566"/>
      <c r="D42" s="566"/>
      <c r="E42" s="566"/>
      <c r="F42" s="566"/>
      <c r="G42" s="566"/>
      <c r="H42" s="566"/>
      <c r="K42" s="76"/>
    </row>
    <row r="43" spans="1:11" ht="15" customHeight="1" x14ac:dyDescent="0.2">
      <c r="A43" s="576" t="s">
        <v>255</v>
      </c>
      <c r="B43" s="566"/>
      <c r="C43" s="566"/>
      <c r="D43" s="566"/>
      <c r="E43" s="566"/>
      <c r="F43" s="566"/>
      <c r="G43" s="566"/>
      <c r="H43" s="566"/>
      <c r="K43" s="76"/>
    </row>
  </sheetData>
  <mergeCells count="6">
    <mergeCell ref="E10:F10"/>
    <mergeCell ref="G10:H10"/>
    <mergeCell ref="C10:C11"/>
    <mergeCell ref="D10:D11"/>
    <mergeCell ref="A10:A11"/>
    <mergeCell ref="B10:B1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2:S33"/>
  <sheetViews>
    <sheetView showGridLines="0" topLeftCell="A14" workbookViewId="0">
      <selection activeCell="A9" sqref="A9:F33"/>
    </sheetView>
  </sheetViews>
  <sheetFormatPr baseColWidth="10" defaultColWidth="11.42578125" defaultRowHeight="12.75" x14ac:dyDescent="0.2"/>
  <cols>
    <col min="1" max="1" width="8.140625" style="44" customWidth="1"/>
    <col min="2" max="2" width="28.140625" style="44" customWidth="1"/>
    <col min="3" max="3" width="13.28515625" style="44" customWidth="1"/>
    <col min="4" max="4" width="12.7109375" style="44" customWidth="1"/>
    <col min="5" max="16384" width="11.42578125" style="44"/>
  </cols>
  <sheetData>
    <row r="2" spans="1:19" x14ac:dyDescent="0.2">
      <c r="A2" s="45" t="s">
        <v>0</v>
      </c>
    </row>
    <row r="3" spans="1:19" x14ac:dyDescent="0.2">
      <c r="A3" s="45"/>
    </row>
    <row r="4" spans="1:19" x14ac:dyDescent="0.2">
      <c r="A4" s="45" t="str">
        <f>A9</f>
        <v>Tabell 1-10-B Antall deltakere i Introduksjonsprogrammet og Jobbsjansen pr 31.12.</v>
      </c>
    </row>
    <row r="5" spans="1:19" x14ac:dyDescent="0.2">
      <c r="A5" s="45"/>
    </row>
    <row r="6" spans="1:19" x14ac:dyDescent="0.2">
      <c r="A6" s="45"/>
    </row>
    <row r="7" spans="1:19" x14ac:dyDescent="0.2">
      <c r="A7" s="45"/>
    </row>
    <row r="8" spans="1:19" ht="21.75" customHeight="1" x14ac:dyDescent="0.2">
      <c r="B8" s="46"/>
      <c r="C8" s="46"/>
      <c r="D8" s="46"/>
    </row>
    <row r="9" spans="1:19" ht="27.2" customHeight="1" thickBot="1" x14ac:dyDescent="0.25">
      <c r="A9" s="573" t="s">
        <v>447</v>
      </c>
    </row>
    <row r="10" spans="1:19" ht="80.25" customHeight="1" thickBot="1" x14ac:dyDescent="0.25">
      <c r="A10" s="284" t="s">
        <v>38</v>
      </c>
      <c r="B10" s="285" t="s">
        <v>3</v>
      </c>
      <c r="C10" s="286" t="s">
        <v>244</v>
      </c>
      <c r="D10" s="287" t="s">
        <v>427</v>
      </c>
    </row>
    <row r="11" spans="1:19" ht="15" customHeight="1" x14ac:dyDescent="0.2">
      <c r="A11" s="288">
        <v>1</v>
      </c>
      <c r="B11" s="47" t="s">
        <v>5</v>
      </c>
      <c r="C11" s="1398">
        <v>79</v>
      </c>
      <c r="D11" s="1145">
        <v>31</v>
      </c>
      <c r="F11" s="1440"/>
      <c r="G11" s="1440"/>
      <c r="H11" s="1440"/>
      <c r="I11" s="1440"/>
      <c r="J11" s="1439"/>
      <c r="K11" s="1440"/>
      <c r="L11" s="1439"/>
      <c r="M11" s="1439"/>
      <c r="N11" s="1440"/>
      <c r="O11" s="1440"/>
      <c r="P11" s="1440"/>
      <c r="Q11" s="1440"/>
      <c r="R11" s="1439"/>
      <c r="S11" s="1440"/>
    </row>
    <row r="12" spans="1:19" ht="15" customHeight="1" x14ac:dyDescent="0.2">
      <c r="A12" s="289">
        <v>2</v>
      </c>
      <c r="B12" s="48" t="s">
        <v>6</v>
      </c>
      <c r="C12" s="1438">
        <v>78</v>
      </c>
      <c r="D12" s="407">
        <v>50</v>
      </c>
    </row>
    <row r="13" spans="1:19" ht="15" customHeight="1" x14ac:dyDescent="0.2">
      <c r="A13" s="289">
        <v>3</v>
      </c>
      <c r="B13" s="48" t="s">
        <v>7</v>
      </c>
      <c r="C13" s="1438">
        <v>46</v>
      </c>
      <c r="D13" s="407">
        <v>79</v>
      </c>
      <c r="G13" s="44" t="s">
        <v>107</v>
      </c>
    </row>
    <row r="14" spans="1:19" ht="15" customHeight="1" x14ac:dyDescent="0.2">
      <c r="A14" s="289">
        <v>4</v>
      </c>
      <c r="B14" s="48" t="s">
        <v>422</v>
      </c>
      <c r="C14" s="1438">
        <v>45</v>
      </c>
      <c r="D14" s="407">
        <v>14</v>
      </c>
    </row>
    <row r="15" spans="1:19" ht="15" customHeight="1" x14ac:dyDescent="0.2">
      <c r="A15" s="289">
        <v>5</v>
      </c>
      <c r="B15" s="48" t="s">
        <v>9</v>
      </c>
      <c r="C15" s="1438">
        <v>62</v>
      </c>
      <c r="D15" s="407">
        <v>6</v>
      </c>
    </row>
    <row r="16" spans="1:19" ht="15" customHeight="1" x14ac:dyDescent="0.2">
      <c r="A16" s="289">
        <v>6</v>
      </c>
      <c r="B16" s="48" t="s">
        <v>428</v>
      </c>
      <c r="C16" s="1438">
        <v>34</v>
      </c>
      <c r="D16" s="407">
        <v>0</v>
      </c>
    </row>
    <row r="17" spans="1:11" ht="15" customHeight="1" x14ac:dyDescent="0.2">
      <c r="A17" s="289">
        <v>7</v>
      </c>
      <c r="B17" s="48" t="s">
        <v>429</v>
      </c>
      <c r="C17" s="1438">
        <v>47</v>
      </c>
      <c r="D17" s="407">
        <v>0</v>
      </c>
    </row>
    <row r="18" spans="1:11" ht="15" customHeight="1" x14ac:dyDescent="0.2">
      <c r="A18" s="289">
        <v>8</v>
      </c>
      <c r="B18" s="48" t="s">
        <v>423</v>
      </c>
      <c r="C18" s="1438">
        <v>57</v>
      </c>
      <c r="D18" s="407">
        <v>22</v>
      </c>
    </row>
    <row r="19" spans="1:11" ht="15" customHeight="1" x14ac:dyDescent="0.2">
      <c r="A19" s="289">
        <v>9</v>
      </c>
      <c r="B19" s="48" t="s">
        <v>13</v>
      </c>
      <c r="C19" s="1438">
        <v>47</v>
      </c>
      <c r="D19" s="407">
        <v>38</v>
      </c>
    </row>
    <row r="20" spans="1:11" ht="15" customHeight="1" x14ac:dyDescent="0.2">
      <c r="A20" s="289">
        <v>10</v>
      </c>
      <c r="B20" s="48" t="s">
        <v>14</v>
      </c>
      <c r="C20" s="1438">
        <v>35</v>
      </c>
      <c r="D20" s="407">
        <v>78</v>
      </c>
      <c r="K20" s="44" t="s">
        <v>107</v>
      </c>
    </row>
    <row r="21" spans="1:11" ht="15" customHeight="1" x14ac:dyDescent="0.2">
      <c r="A21" s="289">
        <v>11</v>
      </c>
      <c r="B21" s="48" t="s">
        <v>15</v>
      </c>
      <c r="C21" s="1438">
        <v>48</v>
      </c>
      <c r="D21" s="407">
        <v>48</v>
      </c>
    </row>
    <row r="22" spans="1:11" ht="15" customHeight="1" x14ac:dyDescent="0.2">
      <c r="A22" s="289">
        <v>12</v>
      </c>
      <c r="B22" s="48" t="s">
        <v>16</v>
      </c>
      <c r="C22" s="1438">
        <v>105</v>
      </c>
      <c r="D22" s="407">
        <v>41</v>
      </c>
      <c r="J22" s="44" t="s">
        <v>107</v>
      </c>
    </row>
    <row r="23" spans="1:11" ht="15" customHeight="1" x14ac:dyDescent="0.2">
      <c r="A23" s="290">
        <v>13</v>
      </c>
      <c r="B23" s="49" t="s">
        <v>430</v>
      </c>
      <c r="C23" s="1438">
        <v>53</v>
      </c>
      <c r="D23" s="407">
        <v>0</v>
      </c>
    </row>
    <row r="24" spans="1:11" ht="15" customHeight="1" x14ac:dyDescent="0.2">
      <c r="A24" s="289">
        <v>14</v>
      </c>
      <c r="B24" s="48" t="s">
        <v>424</v>
      </c>
      <c r="C24" s="1438">
        <v>46</v>
      </c>
      <c r="D24" s="407">
        <v>30</v>
      </c>
    </row>
    <row r="25" spans="1:11" ht="15" customHeight="1" thickBot="1" x14ac:dyDescent="0.25">
      <c r="A25" s="290">
        <v>15</v>
      </c>
      <c r="B25" s="49" t="s">
        <v>425</v>
      </c>
      <c r="C25" s="1437">
        <v>48</v>
      </c>
      <c r="D25" s="395">
        <v>23</v>
      </c>
    </row>
    <row r="26" spans="1:11" ht="15" customHeight="1" x14ac:dyDescent="0.2">
      <c r="A26" s="1394"/>
      <c r="B26" s="1403" t="s">
        <v>446</v>
      </c>
      <c r="C26" s="1374">
        <f>SUM(C11:C25)</f>
        <v>830</v>
      </c>
      <c r="D26" s="1407">
        <f>SUM(D11:D25)</f>
        <v>460</v>
      </c>
    </row>
    <row r="27" spans="1:11" s="1131" customFormat="1" ht="15" customHeight="1" x14ac:dyDescent="0.2">
      <c r="A27" s="1648"/>
      <c r="B27" s="1649" t="s">
        <v>426</v>
      </c>
      <c r="C27" s="1650">
        <v>877</v>
      </c>
      <c r="D27" s="1651">
        <v>353</v>
      </c>
    </row>
    <row r="28" spans="1:11" ht="15" customHeight="1" thickBot="1" x14ac:dyDescent="0.25">
      <c r="A28" s="1410"/>
      <c r="B28" s="394" t="s">
        <v>403</v>
      </c>
      <c r="C28" s="373">
        <v>786</v>
      </c>
      <c r="D28" s="395">
        <v>327</v>
      </c>
      <c r="E28" s="1131"/>
    </row>
    <row r="29" spans="1:11" s="77" customFormat="1" ht="15" customHeight="1" x14ac:dyDescent="0.2">
      <c r="A29" s="1104"/>
      <c r="B29" s="1115" t="s">
        <v>342</v>
      </c>
      <c r="C29" s="1925">
        <v>782</v>
      </c>
      <c r="D29" s="1105">
        <v>305</v>
      </c>
    </row>
    <row r="30" spans="1:11" s="77" customFormat="1" ht="15" customHeight="1" x14ac:dyDescent="0.2">
      <c r="A30" s="328"/>
      <c r="B30" s="329" t="s">
        <v>343</v>
      </c>
      <c r="C30" s="623">
        <v>759</v>
      </c>
      <c r="D30" s="1662">
        <v>161</v>
      </c>
    </row>
    <row r="31" spans="1:11" s="77" customFormat="1" ht="15" customHeight="1" thickBot="1" x14ac:dyDescent="0.25">
      <c r="A31" s="515"/>
      <c r="B31" s="517" t="s">
        <v>344</v>
      </c>
      <c r="C31" s="518">
        <v>739</v>
      </c>
      <c r="D31" s="516">
        <v>136</v>
      </c>
    </row>
    <row r="32" spans="1:11" s="77" customFormat="1" ht="15" customHeight="1" thickBot="1" x14ac:dyDescent="0.25">
      <c r="A32" s="360"/>
      <c r="B32" s="361" t="s">
        <v>345</v>
      </c>
      <c r="C32" s="362">
        <v>694</v>
      </c>
      <c r="D32" s="363">
        <v>122</v>
      </c>
    </row>
    <row r="33" spans="1:1" x14ac:dyDescent="0.2">
      <c r="A33" s="44" t="s">
        <v>131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1"/>
  <dimension ref="A2:L44"/>
  <sheetViews>
    <sheetView showGridLines="0" topLeftCell="A2" workbookViewId="0">
      <selection activeCell="O34" sqref="O34"/>
    </sheetView>
  </sheetViews>
  <sheetFormatPr baseColWidth="10" defaultColWidth="11.42578125" defaultRowHeight="12.75" x14ac:dyDescent="0.2"/>
  <cols>
    <col min="1" max="1" width="8.140625" style="44" customWidth="1"/>
    <col min="2" max="2" width="28.140625" style="44" bestFit="1" customWidth="1"/>
    <col min="3" max="5" width="12.7109375" style="44" customWidth="1"/>
    <col min="6" max="16384" width="11.42578125" style="44"/>
  </cols>
  <sheetData>
    <row r="2" spans="1:5" x14ac:dyDescent="0.2">
      <c r="A2" s="45" t="s">
        <v>0</v>
      </c>
    </row>
    <row r="3" spans="1:5" x14ac:dyDescent="0.2">
      <c r="A3" s="45"/>
    </row>
    <row r="4" spans="1:5" x14ac:dyDescent="0.2">
      <c r="A4" s="45" t="str">
        <f>A8</f>
        <v>Tabell 1-11-A - Kvalifiseringsprogram - saksmengde 01.01.-31.12.</v>
      </c>
    </row>
    <row r="5" spans="1:5" x14ac:dyDescent="0.2">
      <c r="A5" s="45"/>
    </row>
    <row r="6" spans="1:5" ht="15" x14ac:dyDescent="0.25">
      <c r="A6" s="78" t="s">
        <v>123</v>
      </c>
    </row>
    <row r="7" spans="1:5" x14ac:dyDescent="0.2">
      <c r="A7" s="45"/>
    </row>
    <row r="8" spans="1:5" ht="31.5" customHeight="1" thickBot="1" x14ac:dyDescent="0.25">
      <c r="A8" s="620" t="s">
        <v>448</v>
      </c>
      <c r="B8" s="621"/>
      <c r="C8" s="621"/>
      <c r="D8" s="621"/>
      <c r="E8" s="621"/>
    </row>
    <row r="9" spans="1:5" ht="13.5" customHeight="1" thickBot="1" x14ac:dyDescent="0.25">
      <c r="A9" s="2148" t="s">
        <v>38</v>
      </c>
      <c r="B9" s="2150" t="s">
        <v>3</v>
      </c>
      <c r="C9" s="2150" t="s">
        <v>210</v>
      </c>
      <c r="D9" s="2150" t="s">
        <v>208</v>
      </c>
      <c r="E9" s="2153" t="s">
        <v>209</v>
      </c>
    </row>
    <row r="10" spans="1:5" ht="40.5" customHeight="1" thickBot="1" x14ac:dyDescent="0.25">
      <c r="A10" s="2149"/>
      <c r="B10" s="2151"/>
      <c r="C10" s="2152"/>
      <c r="D10" s="2152"/>
      <c r="E10" s="2154"/>
    </row>
    <row r="11" spans="1:5" x14ac:dyDescent="0.2">
      <c r="A11" s="1121">
        <v>1</v>
      </c>
      <c r="B11" s="634" t="s">
        <v>5</v>
      </c>
      <c r="C11" s="2006">
        <v>211</v>
      </c>
      <c r="D11" s="2006">
        <v>100</v>
      </c>
      <c r="E11" s="2011">
        <v>91</v>
      </c>
    </row>
    <row r="12" spans="1:5" x14ac:dyDescent="0.2">
      <c r="A12" s="1122">
        <v>2</v>
      </c>
      <c r="B12" s="635" t="s">
        <v>6</v>
      </c>
      <c r="C12" s="2007">
        <v>204</v>
      </c>
      <c r="D12" s="2007">
        <v>188</v>
      </c>
      <c r="E12" s="2012">
        <v>7</v>
      </c>
    </row>
    <row r="13" spans="1:5" x14ac:dyDescent="0.2">
      <c r="A13" s="1122">
        <v>3</v>
      </c>
      <c r="B13" s="635" t="s">
        <v>7</v>
      </c>
      <c r="C13" s="2007">
        <v>112</v>
      </c>
      <c r="D13" s="2007">
        <v>112</v>
      </c>
      <c r="E13" s="2012">
        <v>0</v>
      </c>
    </row>
    <row r="14" spans="1:5" x14ac:dyDescent="0.2">
      <c r="A14" s="1122">
        <v>4</v>
      </c>
      <c r="B14" s="635" t="s">
        <v>8</v>
      </c>
      <c r="C14" s="2007">
        <v>80</v>
      </c>
      <c r="D14" s="2007">
        <v>79</v>
      </c>
      <c r="E14" s="2012">
        <v>0</v>
      </c>
    </row>
    <row r="15" spans="1:5" ht="15" x14ac:dyDescent="0.25">
      <c r="A15" s="1122">
        <v>5</v>
      </c>
      <c r="B15" s="635" t="s">
        <v>9</v>
      </c>
      <c r="C15" s="2008">
        <v>70</v>
      </c>
      <c r="D15" s="2008">
        <v>56</v>
      </c>
      <c r="E15" s="2013">
        <v>4</v>
      </c>
    </row>
    <row r="16" spans="1:5" x14ac:dyDescent="0.2">
      <c r="A16" s="1122">
        <v>6</v>
      </c>
      <c r="B16" s="635" t="s">
        <v>10</v>
      </c>
      <c r="C16" s="2007">
        <v>26</v>
      </c>
      <c r="D16" s="2007">
        <v>18</v>
      </c>
      <c r="E16" s="2012">
        <v>5</v>
      </c>
    </row>
    <row r="17" spans="1:5" x14ac:dyDescent="0.2">
      <c r="A17" s="1122">
        <v>7</v>
      </c>
      <c r="B17" s="635" t="s">
        <v>11</v>
      </c>
      <c r="C17" s="2007">
        <v>32</v>
      </c>
      <c r="D17" s="2007">
        <v>16</v>
      </c>
      <c r="E17" s="2012">
        <v>14</v>
      </c>
    </row>
    <row r="18" spans="1:5" x14ac:dyDescent="0.2">
      <c r="A18" s="1122">
        <v>8</v>
      </c>
      <c r="B18" s="635" t="s">
        <v>12</v>
      </c>
      <c r="C18" s="2007">
        <v>22</v>
      </c>
      <c r="D18" s="2007">
        <v>17</v>
      </c>
      <c r="E18" s="2012">
        <v>2</v>
      </c>
    </row>
    <row r="19" spans="1:5" x14ac:dyDescent="0.2">
      <c r="A19" s="1122">
        <v>9</v>
      </c>
      <c r="B19" s="635" t="s">
        <v>13</v>
      </c>
      <c r="C19" s="2007">
        <v>61</v>
      </c>
      <c r="D19" s="2007">
        <v>60</v>
      </c>
      <c r="E19" s="2012">
        <v>11</v>
      </c>
    </row>
    <row r="20" spans="1:5" x14ac:dyDescent="0.2">
      <c r="A20" s="1122">
        <v>10</v>
      </c>
      <c r="B20" s="635" t="s">
        <v>14</v>
      </c>
      <c r="C20" s="2007">
        <v>64</v>
      </c>
      <c r="D20" s="2007">
        <v>62</v>
      </c>
      <c r="E20" s="2012">
        <v>2</v>
      </c>
    </row>
    <row r="21" spans="1:5" x14ac:dyDescent="0.2">
      <c r="A21" s="1122">
        <v>11</v>
      </c>
      <c r="B21" s="635" t="s">
        <v>15</v>
      </c>
      <c r="C21" s="2007">
        <v>92</v>
      </c>
      <c r="D21" s="2007">
        <v>85</v>
      </c>
      <c r="E21" s="2012">
        <v>7</v>
      </c>
    </row>
    <row r="22" spans="1:5" x14ac:dyDescent="0.2">
      <c r="A22" s="1122">
        <v>12</v>
      </c>
      <c r="B22" s="635" t="s">
        <v>16</v>
      </c>
      <c r="C22" s="2007">
        <v>118</v>
      </c>
      <c r="D22" s="2007">
        <v>102</v>
      </c>
      <c r="E22" s="2012">
        <v>1</v>
      </c>
    </row>
    <row r="23" spans="1:5" x14ac:dyDescent="0.2">
      <c r="A23" s="1120">
        <v>13</v>
      </c>
      <c r="B23" s="636" t="s">
        <v>17</v>
      </c>
      <c r="C23" s="2007">
        <v>102</v>
      </c>
      <c r="D23" s="2007">
        <v>51</v>
      </c>
      <c r="E23" s="2012">
        <v>33</v>
      </c>
    </row>
    <row r="24" spans="1:5" x14ac:dyDescent="0.2">
      <c r="A24" s="1122">
        <v>14</v>
      </c>
      <c r="B24" s="635" t="s">
        <v>18</v>
      </c>
      <c r="C24" s="2007">
        <v>34</v>
      </c>
      <c r="D24" s="2007">
        <v>36</v>
      </c>
      <c r="E24" s="2012">
        <v>0</v>
      </c>
    </row>
    <row r="25" spans="1:5" ht="13.5" thickBot="1" x14ac:dyDescent="0.25">
      <c r="A25" s="1120">
        <v>15</v>
      </c>
      <c r="B25" s="636" t="s">
        <v>19</v>
      </c>
      <c r="C25" s="2009">
        <v>151</v>
      </c>
      <c r="D25" s="2010">
        <v>90</v>
      </c>
      <c r="E25" s="2014">
        <v>46</v>
      </c>
    </row>
    <row r="26" spans="1:5" x14ac:dyDescent="0.2">
      <c r="A26" s="1394"/>
      <c r="B26" s="1403" t="s">
        <v>439</v>
      </c>
      <c r="C26" s="1421">
        <f>SUM(C11:C25)</f>
        <v>1379</v>
      </c>
      <c r="D26" s="1421">
        <f t="shared" ref="D26:E26" si="0">SUM(D11:D25)</f>
        <v>1072</v>
      </c>
      <c r="E26" s="1365">
        <f t="shared" si="0"/>
        <v>223</v>
      </c>
    </row>
    <row r="27" spans="1:5" s="1131" customFormat="1" x14ac:dyDescent="0.2">
      <c r="A27" s="1648"/>
      <c r="B27" s="1649" t="s">
        <v>415</v>
      </c>
      <c r="C27" s="1652">
        <v>823</v>
      </c>
      <c r="D27" s="1652">
        <v>610</v>
      </c>
      <c r="E27" s="1653">
        <v>139</v>
      </c>
    </row>
    <row r="28" spans="1:5" ht="13.5" thickBot="1" x14ac:dyDescent="0.25">
      <c r="A28" s="1410"/>
      <c r="B28" s="394" t="s">
        <v>398</v>
      </c>
      <c r="C28" s="1422">
        <v>282</v>
      </c>
      <c r="D28" s="1422">
        <v>232</v>
      </c>
      <c r="E28" s="1386">
        <v>64</v>
      </c>
    </row>
    <row r="29" spans="1:5" s="77" customFormat="1" x14ac:dyDescent="0.2">
      <c r="A29" s="1117"/>
      <c r="B29" s="329" t="s">
        <v>278</v>
      </c>
      <c r="C29" s="1119">
        <v>1303</v>
      </c>
      <c r="D29" s="1118">
        <v>1096</v>
      </c>
      <c r="E29" s="1116">
        <v>229</v>
      </c>
    </row>
    <row r="30" spans="1:5" s="77" customFormat="1" x14ac:dyDescent="0.2">
      <c r="A30" s="661"/>
      <c r="B30" s="662" t="s">
        <v>263</v>
      </c>
      <c r="C30" s="658">
        <v>902</v>
      </c>
      <c r="D30" s="659">
        <v>755</v>
      </c>
      <c r="E30" s="660">
        <v>155</v>
      </c>
    </row>
    <row r="31" spans="1:5" s="77" customFormat="1" ht="13.5" thickBot="1" x14ac:dyDescent="0.25">
      <c r="A31" s="653"/>
      <c r="B31" s="654" t="s">
        <v>240</v>
      </c>
      <c r="C31" s="655">
        <v>461</v>
      </c>
      <c r="D31" s="656">
        <v>386</v>
      </c>
      <c r="E31" s="657">
        <v>79</v>
      </c>
    </row>
    <row r="32" spans="1:5" s="77" customFormat="1" x14ac:dyDescent="0.2">
      <c r="A32" s="622"/>
      <c r="B32" s="637" t="s">
        <v>114</v>
      </c>
      <c r="C32" s="638">
        <v>1359</v>
      </c>
      <c r="D32" s="639">
        <v>1135</v>
      </c>
      <c r="E32" s="640">
        <v>232</v>
      </c>
    </row>
    <row r="33" spans="1:12" s="50" customFormat="1" ht="15" customHeight="1" x14ac:dyDescent="0.2">
      <c r="A33" s="641"/>
      <c r="B33" s="626" t="s">
        <v>108</v>
      </c>
      <c r="C33" s="627">
        <v>799</v>
      </c>
      <c r="D33" s="628">
        <v>640</v>
      </c>
      <c r="E33" s="642">
        <v>126</v>
      </c>
    </row>
    <row r="34" spans="1:12" s="50" customFormat="1" ht="15" customHeight="1" thickBot="1" x14ac:dyDescent="0.25">
      <c r="A34" s="643"/>
      <c r="B34" s="644" t="s">
        <v>109</v>
      </c>
      <c r="C34" s="645">
        <v>358</v>
      </c>
      <c r="D34" s="645">
        <v>277</v>
      </c>
      <c r="E34" s="646">
        <v>42</v>
      </c>
    </row>
    <row r="35" spans="1:12" x14ac:dyDescent="0.2">
      <c r="A35" s="647"/>
      <c r="B35" s="648" t="s">
        <v>110</v>
      </c>
      <c r="C35" s="649">
        <v>1483</v>
      </c>
      <c r="D35" s="649">
        <v>1055</v>
      </c>
      <c r="E35" s="650">
        <v>385</v>
      </c>
    </row>
    <row r="36" spans="1:12" x14ac:dyDescent="0.2">
      <c r="A36" s="624"/>
      <c r="B36" s="651" t="s">
        <v>111</v>
      </c>
      <c r="C36" s="623">
        <v>880</v>
      </c>
      <c r="D36" s="623">
        <v>536</v>
      </c>
      <c r="E36" s="625">
        <v>252</v>
      </c>
    </row>
    <row r="37" spans="1:12" ht="13.5" thickBot="1" x14ac:dyDescent="0.25">
      <c r="A37" s="629"/>
      <c r="B37" s="630" t="s">
        <v>20</v>
      </c>
      <c r="C37" s="631">
        <v>480</v>
      </c>
      <c r="D37" s="631">
        <v>259</v>
      </c>
      <c r="E37" s="632">
        <v>143</v>
      </c>
    </row>
    <row r="38" spans="1:12" x14ac:dyDescent="0.2">
      <c r="A38" s="633" t="s">
        <v>121</v>
      </c>
      <c r="B38" s="652"/>
      <c r="C38" s="652"/>
      <c r="D38" s="652"/>
      <c r="E38" s="652"/>
    </row>
    <row r="44" spans="1:12" x14ac:dyDescent="0.2">
      <c r="L44" s="44" t="s">
        <v>62</v>
      </c>
    </row>
  </sheetData>
  <mergeCells count="5">
    <mergeCell ref="A9:A10"/>
    <mergeCell ref="B9:B10"/>
    <mergeCell ref="C9:C10"/>
    <mergeCell ref="D9:D10"/>
    <mergeCell ref="E9:E10"/>
  </mergeCells>
  <printOptions horizontalCentered="1" verticalCentered="1"/>
  <pageMargins left="0.70866141732283516" right="0.70866141732283516" top="0.78740157480315021" bottom="0.78740157480315021" header="0.31496062992126012" footer="0.31496062992126012"/>
  <pageSetup paperSize="9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1"/>
  <dimension ref="A1:J36"/>
  <sheetViews>
    <sheetView showGridLines="0" topLeftCell="A16" workbookViewId="0">
      <selection activeCell="F41" sqref="F41"/>
    </sheetView>
  </sheetViews>
  <sheetFormatPr baseColWidth="10" defaultColWidth="11.42578125" defaultRowHeight="12.75" x14ac:dyDescent="0.2"/>
  <cols>
    <col min="1" max="1" width="8.140625" style="83" customWidth="1"/>
    <col min="2" max="2" width="23.140625" style="82" customWidth="1"/>
    <col min="3" max="3" width="17.85546875" style="82" customWidth="1"/>
    <col min="4" max="4" width="16.28515625" style="82" customWidth="1"/>
    <col min="5" max="5" width="17.5703125" style="82" customWidth="1"/>
    <col min="6" max="6" width="12.7109375" style="82" customWidth="1"/>
    <col min="7" max="7" width="12.28515625" style="82" customWidth="1"/>
    <col min="8" max="8" width="10.140625" style="82" customWidth="1"/>
    <col min="9" max="9" width="11.42578125" style="82" customWidth="1"/>
    <col min="10" max="16384" width="11.42578125" style="82"/>
  </cols>
  <sheetData>
    <row r="1" spans="1:10" x14ac:dyDescent="0.2">
      <c r="A1" s="81" t="s">
        <v>0</v>
      </c>
    </row>
    <row r="2" spans="1:10" x14ac:dyDescent="0.2">
      <c r="A2" s="81"/>
    </row>
    <row r="3" spans="1:10" x14ac:dyDescent="0.2">
      <c r="A3" s="81" t="str">
        <f>A9</f>
        <v>Tabell 1-11-B Tiltaksbruk i Kvalifiseringsprogrammet (KVP):  Deltakere pr 31.12. fordelt på tiltakskategori (kommune/stat).</v>
      </c>
    </row>
    <row r="4" spans="1:10" x14ac:dyDescent="0.2">
      <c r="A4" s="81"/>
    </row>
    <row r="5" spans="1:10" ht="15" x14ac:dyDescent="0.25">
      <c r="A5" s="78" t="s">
        <v>123</v>
      </c>
    </row>
    <row r="6" spans="1:10" s="668" customFormat="1" ht="15" x14ac:dyDescent="0.25">
      <c r="A6" s="667"/>
    </row>
    <row r="7" spans="1:10" s="668" customFormat="1" ht="15" x14ac:dyDescent="0.25">
      <c r="A7" s="667"/>
    </row>
    <row r="8" spans="1:10" ht="18.75" customHeight="1" x14ac:dyDescent="0.2">
      <c r="A8" s="82"/>
    </row>
    <row r="9" spans="1:10" ht="32.25" customHeight="1" thickBot="1" x14ac:dyDescent="0.25">
      <c r="A9" s="2157" t="s">
        <v>449</v>
      </c>
      <c r="B9" s="2157"/>
      <c r="C9" s="2157"/>
      <c r="D9" s="2157"/>
      <c r="E9" s="2157"/>
      <c r="F9" s="2157"/>
      <c r="G9" s="1515"/>
    </row>
    <row r="10" spans="1:10" s="85" customFormat="1" ht="24.75" customHeight="1" x14ac:dyDescent="0.2">
      <c r="A10" s="669"/>
      <c r="B10" s="670"/>
      <c r="C10" s="2155" t="s">
        <v>124</v>
      </c>
      <c r="D10" s="2156"/>
      <c r="E10" s="2156"/>
      <c r="F10" s="673"/>
      <c r="G10" s="84"/>
      <c r="H10" s="84"/>
      <c r="I10" s="84"/>
    </row>
    <row r="11" spans="1:10" s="85" customFormat="1" ht="68.25" customHeight="1" thickBot="1" x14ac:dyDescent="0.25">
      <c r="A11" s="674" t="s">
        <v>38</v>
      </c>
      <c r="B11" s="675" t="s">
        <v>3</v>
      </c>
      <c r="C11" s="676" t="s">
        <v>125</v>
      </c>
      <c r="D11" s="677" t="s">
        <v>126</v>
      </c>
      <c r="E11" s="678" t="s">
        <v>127</v>
      </c>
      <c r="F11" s="678" t="s">
        <v>128</v>
      </c>
      <c r="G11" s="84"/>
      <c r="H11" s="84"/>
      <c r="I11" s="84"/>
    </row>
    <row r="12" spans="1:10" s="87" customFormat="1" ht="15" customHeight="1" x14ac:dyDescent="0.2">
      <c r="A12" s="679">
        <v>1</v>
      </c>
      <c r="B12" s="680" t="s">
        <v>5</v>
      </c>
      <c r="C12" s="2016">
        <v>117</v>
      </c>
      <c r="D12" s="2006">
        <v>76</v>
      </c>
      <c r="E12" s="2011">
        <v>13</v>
      </c>
      <c r="F12" s="2021">
        <f>SUM(C12:E12)</f>
        <v>206</v>
      </c>
      <c r="G12" s="86"/>
      <c r="H12" s="2005"/>
      <c r="I12" s="2005"/>
      <c r="J12" s="2005"/>
    </row>
    <row r="13" spans="1:10" s="87" customFormat="1" ht="15" customHeight="1" x14ac:dyDescent="0.2">
      <c r="A13" s="681">
        <v>2</v>
      </c>
      <c r="B13" s="682" t="s">
        <v>6</v>
      </c>
      <c r="C13" s="2017">
        <v>120</v>
      </c>
      <c r="D13" s="2007">
        <v>36</v>
      </c>
      <c r="E13" s="2012">
        <v>8</v>
      </c>
      <c r="F13" s="2022">
        <f>SUM(C13:E13)</f>
        <v>164</v>
      </c>
      <c r="G13" s="86"/>
      <c r="H13" s="2005"/>
      <c r="I13" s="2005"/>
      <c r="J13" s="2005"/>
    </row>
    <row r="14" spans="1:10" s="87" customFormat="1" ht="15" customHeight="1" x14ac:dyDescent="0.2">
      <c r="A14" s="681">
        <v>3</v>
      </c>
      <c r="B14" s="682" t="s">
        <v>7</v>
      </c>
      <c r="C14" s="2017">
        <v>45</v>
      </c>
      <c r="D14" s="2007">
        <v>94</v>
      </c>
      <c r="E14" s="2012">
        <v>2</v>
      </c>
      <c r="F14" s="2022">
        <f t="shared" ref="F14:F25" si="0">SUM(C14:E14)</f>
        <v>141</v>
      </c>
      <c r="G14" s="86"/>
      <c r="H14" s="2005"/>
      <c r="I14" s="2005"/>
      <c r="J14" s="2005"/>
    </row>
    <row r="15" spans="1:10" s="87" customFormat="1" ht="15" customHeight="1" x14ac:dyDescent="0.2">
      <c r="A15" s="681">
        <v>4</v>
      </c>
      <c r="B15" s="682" t="s">
        <v>8</v>
      </c>
      <c r="C15" s="2017">
        <v>50</v>
      </c>
      <c r="D15" s="2007">
        <v>37</v>
      </c>
      <c r="E15" s="2012">
        <v>1</v>
      </c>
      <c r="F15" s="2022">
        <f t="shared" si="0"/>
        <v>88</v>
      </c>
      <c r="G15" s="86"/>
      <c r="H15" s="2005"/>
      <c r="I15" s="2005"/>
      <c r="J15" s="2005"/>
    </row>
    <row r="16" spans="1:10" s="87" customFormat="1" ht="15" customHeight="1" x14ac:dyDescent="0.25">
      <c r="A16" s="681">
        <v>5</v>
      </c>
      <c r="B16" s="682" t="s">
        <v>9</v>
      </c>
      <c r="C16" s="2018">
        <v>48</v>
      </c>
      <c r="D16" s="2015">
        <v>28</v>
      </c>
      <c r="E16" s="2020">
        <v>0</v>
      </c>
      <c r="F16" s="2022">
        <f t="shared" si="0"/>
        <v>76</v>
      </c>
      <c r="G16" s="80"/>
      <c r="H16" s="2005"/>
      <c r="I16" s="2005"/>
      <c r="J16" s="2005"/>
    </row>
    <row r="17" spans="1:10" s="87" customFormat="1" ht="15" customHeight="1" x14ac:dyDescent="0.2">
      <c r="A17" s="681">
        <v>6</v>
      </c>
      <c r="B17" s="682" t="s">
        <v>10</v>
      </c>
      <c r="C17" s="2017">
        <v>12</v>
      </c>
      <c r="D17" s="2007">
        <v>3</v>
      </c>
      <c r="E17" s="2012">
        <v>0</v>
      </c>
      <c r="F17" s="2022">
        <f t="shared" si="0"/>
        <v>15</v>
      </c>
      <c r="G17" s="86"/>
      <c r="H17" s="2005"/>
      <c r="I17" s="2005"/>
      <c r="J17" s="2005"/>
    </row>
    <row r="18" spans="1:10" s="87" customFormat="1" ht="15" customHeight="1" x14ac:dyDescent="0.2">
      <c r="A18" s="681">
        <v>7</v>
      </c>
      <c r="B18" s="682" t="s">
        <v>11</v>
      </c>
      <c r="C18" s="2017">
        <v>16</v>
      </c>
      <c r="D18" s="2007">
        <v>11</v>
      </c>
      <c r="E18" s="2012">
        <v>2</v>
      </c>
      <c r="F18" s="2022">
        <f t="shared" si="0"/>
        <v>29</v>
      </c>
      <c r="G18" s="86"/>
      <c r="H18" s="2005"/>
      <c r="I18" s="2005"/>
      <c r="J18" s="2005"/>
    </row>
    <row r="19" spans="1:10" s="87" customFormat="1" ht="15" customHeight="1" x14ac:dyDescent="0.2">
      <c r="A19" s="681">
        <v>8</v>
      </c>
      <c r="B19" s="682" t="s">
        <v>12</v>
      </c>
      <c r="C19" s="2017">
        <v>22</v>
      </c>
      <c r="D19" s="2007">
        <v>20</v>
      </c>
      <c r="E19" s="2012">
        <v>1</v>
      </c>
      <c r="F19" s="2022">
        <f t="shared" si="0"/>
        <v>43</v>
      </c>
      <c r="G19" s="86"/>
      <c r="H19" s="2005"/>
      <c r="I19" s="2005"/>
      <c r="J19" s="2005"/>
    </row>
    <row r="20" spans="1:10" s="87" customFormat="1" ht="15" customHeight="1" x14ac:dyDescent="0.2">
      <c r="A20" s="681">
        <v>9</v>
      </c>
      <c r="B20" s="682" t="s">
        <v>13</v>
      </c>
      <c r="C20" s="2017">
        <v>41</v>
      </c>
      <c r="D20" s="2007">
        <v>43</v>
      </c>
      <c r="E20" s="2012">
        <v>18</v>
      </c>
      <c r="F20" s="2022">
        <f t="shared" si="0"/>
        <v>102</v>
      </c>
      <c r="G20" s="86"/>
      <c r="H20" s="2005"/>
      <c r="I20" s="2005"/>
      <c r="J20" s="2005"/>
    </row>
    <row r="21" spans="1:10" s="87" customFormat="1" ht="15" customHeight="1" x14ac:dyDescent="0.2">
      <c r="A21" s="681">
        <v>10</v>
      </c>
      <c r="B21" s="682" t="s">
        <v>14</v>
      </c>
      <c r="C21" s="2017">
        <v>33</v>
      </c>
      <c r="D21" s="2007">
        <v>61</v>
      </c>
      <c r="E21" s="2012">
        <v>4</v>
      </c>
      <c r="F21" s="2022">
        <f t="shared" si="0"/>
        <v>98</v>
      </c>
      <c r="G21" s="86"/>
      <c r="H21" s="2005"/>
      <c r="I21" s="2005"/>
      <c r="J21" s="2005"/>
    </row>
    <row r="22" spans="1:10" s="87" customFormat="1" ht="15" customHeight="1" x14ac:dyDescent="0.2">
      <c r="A22" s="681">
        <v>11</v>
      </c>
      <c r="B22" s="682" t="s">
        <v>15</v>
      </c>
      <c r="C22" s="2017">
        <v>54</v>
      </c>
      <c r="D22" s="2007">
        <v>61</v>
      </c>
      <c r="E22" s="2012">
        <v>5</v>
      </c>
      <c r="F22" s="2022">
        <f t="shared" si="0"/>
        <v>120</v>
      </c>
      <c r="G22" s="80"/>
      <c r="H22" s="2005"/>
      <c r="I22" s="2005"/>
      <c r="J22" s="2005"/>
    </row>
    <row r="23" spans="1:10" s="87" customFormat="1" ht="15" customHeight="1" x14ac:dyDescent="0.2">
      <c r="A23" s="681">
        <v>12</v>
      </c>
      <c r="B23" s="682" t="s">
        <v>16</v>
      </c>
      <c r="C23" s="2017">
        <v>79</v>
      </c>
      <c r="D23" s="2007">
        <v>69</v>
      </c>
      <c r="E23" s="2012">
        <v>6</v>
      </c>
      <c r="F23" s="2022">
        <f t="shared" si="0"/>
        <v>154</v>
      </c>
      <c r="G23" s="86"/>
      <c r="H23" s="2005"/>
      <c r="I23" s="2005"/>
      <c r="J23" s="2005"/>
    </row>
    <row r="24" spans="1:10" s="87" customFormat="1" ht="15" customHeight="1" x14ac:dyDescent="0.2">
      <c r="A24" s="681">
        <v>13</v>
      </c>
      <c r="B24" s="682" t="s">
        <v>17</v>
      </c>
      <c r="C24" s="2017">
        <v>39</v>
      </c>
      <c r="D24" s="2007">
        <v>15</v>
      </c>
      <c r="E24" s="2012">
        <v>1</v>
      </c>
      <c r="F24" s="2022">
        <f t="shared" si="0"/>
        <v>55</v>
      </c>
      <c r="G24" s="86"/>
      <c r="H24" s="2005"/>
      <c r="I24" s="2005"/>
      <c r="J24" s="2005"/>
    </row>
    <row r="25" spans="1:10" s="87" customFormat="1" ht="15" customHeight="1" x14ac:dyDescent="0.2">
      <c r="A25" s="681">
        <v>14</v>
      </c>
      <c r="B25" s="682" t="s">
        <v>18</v>
      </c>
      <c r="C25" s="2017">
        <v>22</v>
      </c>
      <c r="D25" s="2007">
        <v>29</v>
      </c>
      <c r="E25" s="2012">
        <v>1</v>
      </c>
      <c r="F25" s="2022">
        <f t="shared" si="0"/>
        <v>52</v>
      </c>
      <c r="G25" s="86"/>
      <c r="H25" s="2005"/>
      <c r="I25" s="2005"/>
      <c r="J25" s="2005"/>
    </row>
    <row r="26" spans="1:10" s="87" customFormat="1" ht="15" customHeight="1" thickBot="1" x14ac:dyDescent="0.25">
      <c r="A26" s="683">
        <v>15</v>
      </c>
      <c r="B26" s="684" t="s">
        <v>19</v>
      </c>
      <c r="C26" s="2019">
        <v>106</v>
      </c>
      <c r="D26" s="2010">
        <v>34</v>
      </c>
      <c r="E26" s="2014">
        <v>2</v>
      </c>
      <c r="F26" s="2023">
        <f>SUM(C26:E26)</f>
        <v>142</v>
      </c>
      <c r="G26" s="86"/>
      <c r="H26" s="2005"/>
      <c r="I26" s="2005"/>
      <c r="J26" s="2005"/>
    </row>
    <row r="27" spans="1:10" s="80" customFormat="1" ht="15" customHeight="1" x14ac:dyDescent="0.2">
      <c r="A27" s="686"/>
      <c r="B27" s="351" t="s">
        <v>444</v>
      </c>
      <c r="C27" s="1343">
        <f>SUM(C12:C26)</f>
        <v>804</v>
      </c>
      <c r="D27" s="1314">
        <f>SUM(D12:D26)</f>
        <v>617</v>
      </c>
      <c r="E27" s="1428">
        <f>SUM(E12:E26)</f>
        <v>64</v>
      </c>
      <c r="F27" s="691">
        <f>SUM(F12:F26)</f>
        <v>1485</v>
      </c>
      <c r="G27" s="79"/>
      <c r="H27" s="79"/>
      <c r="I27" s="79"/>
    </row>
    <row r="28" spans="1:10" s="87" customFormat="1" ht="15" customHeight="1" x14ac:dyDescent="0.2">
      <c r="A28" s="1654"/>
      <c r="B28" s="396" t="s">
        <v>418</v>
      </c>
      <c r="C28" s="695">
        <v>648</v>
      </c>
      <c r="D28" s="696">
        <v>621</v>
      </c>
      <c r="E28" s="697">
        <v>78</v>
      </c>
      <c r="F28" s="698">
        <v>1347</v>
      </c>
      <c r="G28" s="86"/>
      <c r="H28" s="86"/>
      <c r="I28" s="86"/>
    </row>
    <row r="29" spans="1:10" s="80" customFormat="1" ht="15" customHeight="1" thickBot="1" x14ac:dyDescent="0.25">
      <c r="A29" s="687"/>
      <c r="B29" s="690" t="s">
        <v>402</v>
      </c>
      <c r="C29" s="693">
        <v>635</v>
      </c>
      <c r="D29" s="688">
        <v>738</v>
      </c>
      <c r="E29" s="689">
        <v>133</v>
      </c>
      <c r="F29" s="692">
        <f>SUM(C29:E29)</f>
        <v>1506</v>
      </c>
      <c r="G29" s="79"/>
      <c r="H29" s="79"/>
      <c r="I29" s="79"/>
    </row>
    <row r="30" spans="1:10" s="87" customFormat="1" ht="15" customHeight="1" x14ac:dyDescent="0.2">
      <c r="A30" s="2074"/>
      <c r="B30" s="2075" t="s">
        <v>282</v>
      </c>
      <c r="C30" s="2076">
        <v>680</v>
      </c>
      <c r="D30" s="2077">
        <v>722</v>
      </c>
      <c r="E30" s="2078">
        <v>129</v>
      </c>
      <c r="F30" s="2079">
        <f>SUM(C30:E30)</f>
        <v>1531</v>
      </c>
      <c r="G30" s="86"/>
      <c r="H30" s="86"/>
      <c r="I30" s="86"/>
    </row>
    <row r="31" spans="1:10" s="87" customFormat="1" ht="15" customHeight="1" x14ac:dyDescent="0.2">
      <c r="A31" s="694"/>
      <c r="B31" s="699" t="s">
        <v>267</v>
      </c>
      <c r="C31" s="695">
        <v>678</v>
      </c>
      <c r="D31" s="696">
        <v>795</v>
      </c>
      <c r="E31" s="697">
        <v>70</v>
      </c>
      <c r="F31" s="698">
        <v>1543</v>
      </c>
      <c r="G31" s="86"/>
      <c r="H31" s="86"/>
      <c r="I31" s="86"/>
    </row>
    <row r="32" spans="1:10" s="87" customFormat="1" ht="15" customHeight="1" thickBot="1" x14ac:dyDescent="0.25">
      <c r="A32" s="687"/>
      <c r="B32" s="690" t="s">
        <v>245</v>
      </c>
      <c r="C32" s="693">
        <v>683</v>
      </c>
      <c r="D32" s="688">
        <v>719</v>
      </c>
      <c r="E32" s="689">
        <v>129</v>
      </c>
      <c r="F32" s="692">
        <v>1531</v>
      </c>
      <c r="G32" s="86"/>
      <c r="H32" s="86"/>
      <c r="I32" s="86"/>
    </row>
    <row r="33" spans="1:9" s="87" customFormat="1" ht="15" customHeight="1" x14ac:dyDescent="0.2">
      <c r="A33" s="672" t="s">
        <v>121</v>
      </c>
      <c r="B33" s="2080"/>
      <c r="C33" s="276"/>
      <c r="D33" s="276"/>
      <c r="E33" s="276"/>
      <c r="F33" s="276"/>
      <c r="G33" s="86"/>
      <c r="H33" s="86"/>
      <c r="I33" s="86"/>
    </row>
    <row r="34" spans="1:9" s="87" customFormat="1" ht="15" customHeight="1" x14ac:dyDescent="0.2">
      <c r="A34" s="685" t="s">
        <v>250</v>
      </c>
      <c r="B34" s="2080"/>
      <c r="C34" s="276"/>
      <c r="D34" s="276"/>
      <c r="E34" s="276"/>
      <c r="F34" s="276"/>
      <c r="G34" s="86"/>
      <c r="H34" s="86"/>
      <c r="I34" s="86"/>
    </row>
    <row r="36" spans="1:9" x14ac:dyDescent="0.2">
      <c r="B36" s="82" t="s">
        <v>107</v>
      </c>
    </row>
  </sheetData>
  <mergeCells count="2">
    <mergeCell ref="C10:E10"/>
    <mergeCell ref="A9:F9"/>
  </mergeCells>
  <printOptions horizontalCentered="1" verticalCentered="1"/>
  <pageMargins left="0.70866141732283516" right="0.70866141732283516" top="0.78740157480315021" bottom="0.78740157480315021" header="0.31496062992126012" footer="0.31496062992126012"/>
  <pageSetup paperSize="9" fitToWidth="0" fitToHeight="0" orientation="landscape" r:id="rId1"/>
  <headerFooter>
    <oddHeader>&amp;R&amp;T</oddHeader>
    <oddFooter>&amp;L&amp;F&amp;CDato skrevet ut: &amp;D&amp;RÅRSSTATISTIKK 2011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Z33"/>
  <sheetViews>
    <sheetView showGridLines="0" topLeftCell="A20" workbookViewId="0">
      <selection activeCell="A8" sqref="A8:K33"/>
    </sheetView>
  </sheetViews>
  <sheetFormatPr baseColWidth="10" defaultColWidth="11.42578125" defaultRowHeight="12.75" x14ac:dyDescent="0.2"/>
  <cols>
    <col min="1" max="1" width="4.85546875" style="43" customWidth="1"/>
    <col min="2" max="2" width="22" style="28" bestFit="1" customWidth="1"/>
    <col min="3" max="3" width="12.7109375" style="28" customWidth="1"/>
    <col min="4" max="4" width="14.140625" style="28" customWidth="1"/>
    <col min="5" max="11" width="12.7109375" style="28" customWidth="1"/>
    <col min="12" max="16384" width="11.42578125" style="28"/>
  </cols>
  <sheetData>
    <row r="1" spans="1:26" x14ac:dyDescent="0.2">
      <c r="A1" s="51" t="s">
        <v>0</v>
      </c>
    </row>
    <row r="2" spans="1:26" x14ac:dyDescent="0.2">
      <c r="A2" s="51"/>
    </row>
    <row r="3" spans="1:26" x14ac:dyDescent="0.2">
      <c r="A3" s="51" t="str">
        <f>A8</f>
        <v>Tabell 1-11-C Tiltaksbruk i sosialtjenesten: Antall deltakere - utenom KVP - som er i tiltak pr. 31.12.</v>
      </c>
    </row>
    <row r="4" spans="1:26" x14ac:dyDescent="0.2">
      <c r="A4" s="51"/>
    </row>
    <row r="5" spans="1:26" x14ac:dyDescent="0.2">
      <c r="A5" s="51"/>
    </row>
    <row r="8" spans="1:26" ht="26.25" customHeight="1" thickBot="1" x14ac:dyDescent="0.25">
      <c r="A8" s="88" t="s">
        <v>450</v>
      </c>
    </row>
    <row r="9" spans="1:26" s="31" customFormat="1" ht="44.25" customHeight="1" x14ac:dyDescent="0.2">
      <c r="A9" s="291"/>
      <c r="B9" s="292"/>
      <c r="C9" s="2158" t="s">
        <v>129</v>
      </c>
      <c r="D9" s="2158"/>
      <c r="E9" s="2158"/>
      <c r="F9" s="2158" t="s">
        <v>357</v>
      </c>
      <c r="G9" s="2158"/>
      <c r="H9" s="2158"/>
      <c r="I9" s="2159" t="s">
        <v>358</v>
      </c>
      <c r="J9" s="2160"/>
      <c r="K9" s="2161"/>
    </row>
    <row r="10" spans="1:26" s="31" customFormat="1" ht="107.25" customHeight="1" thickBot="1" x14ac:dyDescent="0.25">
      <c r="A10" s="293" t="s">
        <v>38</v>
      </c>
      <c r="B10" s="201" t="s">
        <v>3</v>
      </c>
      <c r="C10" s="90" t="s">
        <v>213</v>
      </c>
      <c r="D10" s="91" t="s">
        <v>211</v>
      </c>
      <c r="E10" s="92" t="s">
        <v>212</v>
      </c>
      <c r="F10" s="90" t="s">
        <v>213</v>
      </c>
      <c r="G10" s="91" t="s">
        <v>211</v>
      </c>
      <c r="H10" s="92" t="s">
        <v>212</v>
      </c>
      <c r="I10" s="90" t="s">
        <v>213</v>
      </c>
      <c r="J10" s="91" t="s">
        <v>211</v>
      </c>
      <c r="K10" s="294" t="s">
        <v>212</v>
      </c>
    </row>
    <row r="11" spans="1:26" ht="15" customHeight="1" x14ac:dyDescent="0.2">
      <c r="A11" s="281">
        <v>1</v>
      </c>
      <c r="B11" s="8" t="s">
        <v>5</v>
      </c>
      <c r="C11" s="102">
        <v>1</v>
      </c>
      <c r="D11" s="103">
        <v>77</v>
      </c>
      <c r="E11" s="104">
        <v>1</v>
      </c>
      <c r="F11" s="102">
        <v>1</v>
      </c>
      <c r="G11" s="103">
        <v>30</v>
      </c>
      <c r="H11" s="104">
        <v>0</v>
      </c>
      <c r="I11" s="102">
        <v>82</v>
      </c>
      <c r="J11" s="103">
        <v>73</v>
      </c>
      <c r="K11" s="104">
        <v>13</v>
      </c>
    </row>
    <row r="12" spans="1:26" ht="15" customHeight="1" x14ac:dyDescent="0.2">
      <c r="A12" s="282">
        <v>2</v>
      </c>
      <c r="B12" s="10" t="s">
        <v>6</v>
      </c>
      <c r="C12" s="98">
        <v>1</v>
      </c>
      <c r="D12" s="72">
        <v>77</v>
      </c>
      <c r="E12" s="105">
        <v>0</v>
      </c>
      <c r="F12" s="98">
        <v>5</v>
      </c>
      <c r="G12" s="72">
        <v>45</v>
      </c>
      <c r="H12" s="105">
        <v>0</v>
      </c>
      <c r="I12" s="98">
        <v>119</v>
      </c>
      <c r="J12" s="72">
        <v>99</v>
      </c>
      <c r="K12" s="105">
        <v>14</v>
      </c>
    </row>
    <row r="13" spans="1:26" ht="15" customHeight="1" x14ac:dyDescent="0.2">
      <c r="A13" s="282">
        <v>3</v>
      </c>
      <c r="B13" s="10" t="s">
        <v>7</v>
      </c>
      <c r="C13" s="98">
        <v>0</v>
      </c>
      <c r="D13" s="72">
        <v>46</v>
      </c>
      <c r="E13" s="105">
        <v>0</v>
      </c>
      <c r="F13" s="98">
        <v>12</v>
      </c>
      <c r="G13" s="72">
        <v>63</v>
      </c>
      <c r="H13" s="105">
        <v>1</v>
      </c>
      <c r="I13" s="98">
        <v>103</v>
      </c>
      <c r="J13" s="72">
        <v>141</v>
      </c>
      <c r="K13" s="105">
        <v>9</v>
      </c>
      <c r="L13" s="1457"/>
      <c r="M13" s="1457"/>
      <c r="N13" s="1457"/>
      <c r="O13" s="1457"/>
      <c r="P13" s="1457"/>
      <c r="Q13" s="1456"/>
      <c r="R13" s="1457"/>
      <c r="S13" s="1456"/>
      <c r="T13" s="1456"/>
      <c r="U13" s="1457"/>
      <c r="V13" s="1457"/>
      <c r="W13" s="1457"/>
      <c r="X13" s="1457"/>
      <c r="Y13" s="1456"/>
      <c r="Z13" s="1457"/>
    </row>
    <row r="14" spans="1:26" ht="15" customHeight="1" x14ac:dyDescent="0.2">
      <c r="A14" s="282">
        <v>4</v>
      </c>
      <c r="B14" s="10" t="s">
        <v>8</v>
      </c>
      <c r="C14" s="98">
        <v>2</v>
      </c>
      <c r="D14" s="72">
        <v>31</v>
      </c>
      <c r="E14" s="105">
        <v>4</v>
      </c>
      <c r="F14" s="98">
        <v>2</v>
      </c>
      <c r="G14" s="72">
        <v>5</v>
      </c>
      <c r="H14" s="105">
        <v>0</v>
      </c>
      <c r="I14" s="98">
        <v>26</v>
      </c>
      <c r="J14" s="72">
        <v>41</v>
      </c>
      <c r="K14" s="105">
        <v>0</v>
      </c>
      <c r="L14" s="1457"/>
      <c r="M14" s="1457"/>
      <c r="N14" s="1457"/>
      <c r="O14" s="1457"/>
      <c r="P14" s="1457"/>
      <c r="Q14" s="1456"/>
      <c r="R14" s="1457"/>
      <c r="S14" s="1456"/>
      <c r="T14" s="1456"/>
      <c r="U14" s="1457"/>
      <c r="V14" s="1457"/>
      <c r="W14" s="1457"/>
      <c r="X14" s="1457"/>
      <c r="Y14" s="1456"/>
      <c r="Z14" s="1457"/>
    </row>
    <row r="15" spans="1:26" ht="15" customHeight="1" x14ac:dyDescent="0.2">
      <c r="A15" s="282">
        <v>5</v>
      </c>
      <c r="B15" s="10" t="s">
        <v>9</v>
      </c>
      <c r="C15" s="98">
        <v>0</v>
      </c>
      <c r="D15" s="72">
        <v>61</v>
      </c>
      <c r="E15" s="105">
        <v>1</v>
      </c>
      <c r="F15" s="98">
        <v>1</v>
      </c>
      <c r="G15" s="72">
        <v>4</v>
      </c>
      <c r="H15" s="105">
        <v>0</v>
      </c>
      <c r="I15" s="98">
        <v>48</v>
      </c>
      <c r="J15" s="72">
        <v>30</v>
      </c>
      <c r="K15" s="105">
        <v>1</v>
      </c>
      <c r="L15" s="1457"/>
      <c r="M15" s="1457"/>
      <c r="N15" s="1457"/>
      <c r="O15" s="1457"/>
      <c r="P15" s="1457"/>
      <c r="Q15" s="1456"/>
      <c r="R15" s="1457"/>
      <c r="S15" s="1456"/>
      <c r="T15" s="1456"/>
      <c r="U15" s="1457"/>
      <c r="V15" s="1457"/>
      <c r="W15" s="1457"/>
      <c r="X15" s="1457"/>
      <c r="Y15" s="1456"/>
      <c r="Z15" s="1457"/>
    </row>
    <row r="16" spans="1:26" ht="15" customHeight="1" x14ac:dyDescent="0.2">
      <c r="A16" s="282">
        <v>6</v>
      </c>
      <c r="B16" s="10" t="s">
        <v>10</v>
      </c>
      <c r="C16" s="98">
        <v>3</v>
      </c>
      <c r="D16" s="72">
        <v>31</v>
      </c>
      <c r="E16" s="105">
        <v>0</v>
      </c>
      <c r="F16" s="98">
        <v>0</v>
      </c>
      <c r="G16" s="72">
        <v>0</v>
      </c>
      <c r="H16" s="105">
        <v>0</v>
      </c>
      <c r="I16" s="98">
        <v>8</v>
      </c>
      <c r="J16" s="72">
        <v>0</v>
      </c>
      <c r="K16" s="105">
        <v>3</v>
      </c>
      <c r="M16" s="521"/>
    </row>
    <row r="17" spans="1:14" ht="15" customHeight="1" x14ac:dyDescent="0.2">
      <c r="A17" s="282">
        <v>7</v>
      </c>
      <c r="B17" s="10" t="s">
        <v>11</v>
      </c>
      <c r="C17" s="98">
        <v>0</v>
      </c>
      <c r="D17" s="72">
        <v>47</v>
      </c>
      <c r="E17" s="105">
        <v>0</v>
      </c>
      <c r="F17" s="98">
        <v>0</v>
      </c>
      <c r="G17" s="72">
        <v>0</v>
      </c>
      <c r="H17" s="105">
        <v>0</v>
      </c>
      <c r="I17" s="98">
        <v>49</v>
      </c>
      <c r="J17" s="72">
        <v>8</v>
      </c>
      <c r="K17" s="105">
        <v>2</v>
      </c>
    </row>
    <row r="18" spans="1:14" ht="15" customHeight="1" x14ac:dyDescent="0.2">
      <c r="A18" s="282">
        <v>8</v>
      </c>
      <c r="B18" s="10" t="s">
        <v>12</v>
      </c>
      <c r="C18" s="98">
        <v>0</v>
      </c>
      <c r="D18" s="72">
        <v>57</v>
      </c>
      <c r="E18" s="105">
        <v>0</v>
      </c>
      <c r="F18" s="98">
        <v>5</v>
      </c>
      <c r="G18" s="72">
        <v>17</v>
      </c>
      <c r="H18" s="105">
        <v>0</v>
      </c>
      <c r="I18" s="98">
        <v>25</v>
      </c>
      <c r="J18" s="72">
        <v>4</v>
      </c>
      <c r="K18" s="105">
        <v>1</v>
      </c>
    </row>
    <row r="19" spans="1:14" ht="15" customHeight="1" x14ac:dyDescent="0.2">
      <c r="A19" s="282">
        <v>9</v>
      </c>
      <c r="B19" s="10" t="s">
        <v>13</v>
      </c>
      <c r="C19" s="98">
        <v>2</v>
      </c>
      <c r="D19" s="72">
        <v>45</v>
      </c>
      <c r="E19" s="105">
        <v>3</v>
      </c>
      <c r="F19" s="98">
        <v>4</v>
      </c>
      <c r="G19" s="72">
        <v>23</v>
      </c>
      <c r="H19" s="105">
        <v>1</v>
      </c>
      <c r="I19" s="98">
        <v>50</v>
      </c>
      <c r="J19" s="72">
        <v>80</v>
      </c>
      <c r="K19" s="105">
        <v>8</v>
      </c>
    </row>
    <row r="20" spans="1:14" ht="15" customHeight="1" x14ac:dyDescent="0.2">
      <c r="A20" s="282">
        <v>10</v>
      </c>
      <c r="B20" s="10" t="s">
        <v>14</v>
      </c>
      <c r="C20" s="98">
        <v>1</v>
      </c>
      <c r="D20" s="72">
        <v>33</v>
      </c>
      <c r="E20" s="105">
        <v>1</v>
      </c>
      <c r="F20" s="98">
        <v>27</v>
      </c>
      <c r="G20" s="72">
        <v>49</v>
      </c>
      <c r="H20" s="105">
        <v>2</v>
      </c>
      <c r="I20" s="98">
        <v>32</v>
      </c>
      <c r="J20" s="72">
        <v>111</v>
      </c>
      <c r="K20" s="105">
        <v>4</v>
      </c>
    </row>
    <row r="21" spans="1:14" ht="15" customHeight="1" x14ac:dyDescent="0.2">
      <c r="A21" s="282">
        <v>11</v>
      </c>
      <c r="B21" s="10" t="s">
        <v>15</v>
      </c>
      <c r="C21" s="98">
        <v>0</v>
      </c>
      <c r="D21" s="72">
        <v>44</v>
      </c>
      <c r="E21" s="105">
        <v>4</v>
      </c>
      <c r="F21" s="98">
        <v>4</v>
      </c>
      <c r="G21" s="72">
        <v>43</v>
      </c>
      <c r="H21" s="105">
        <v>1</v>
      </c>
      <c r="I21" s="98">
        <v>23</v>
      </c>
      <c r="J21" s="72">
        <v>125</v>
      </c>
      <c r="K21" s="105">
        <v>4</v>
      </c>
    </row>
    <row r="22" spans="1:14" ht="15" customHeight="1" x14ac:dyDescent="0.2">
      <c r="A22" s="282">
        <v>12</v>
      </c>
      <c r="B22" s="10" t="s">
        <v>16</v>
      </c>
      <c r="C22" s="98">
        <v>2</v>
      </c>
      <c r="D22" s="72">
        <v>98</v>
      </c>
      <c r="E22" s="105">
        <v>5</v>
      </c>
      <c r="F22" s="98">
        <v>6</v>
      </c>
      <c r="G22" s="72">
        <v>0</v>
      </c>
      <c r="H22" s="105">
        <v>0</v>
      </c>
      <c r="I22" s="98">
        <v>29</v>
      </c>
      <c r="J22" s="72">
        <v>67</v>
      </c>
      <c r="K22" s="105">
        <v>0</v>
      </c>
    </row>
    <row r="23" spans="1:14" ht="15" customHeight="1" x14ac:dyDescent="0.2">
      <c r="A23" s="282">
        <v>13</v>
      </c>
      <c r="B23" s="10" t="s">
        <v>17</v>
      </c>
      <c r="C23" s="98">
        <v>0</v>
      </c>
      <c r="D23" s="72">
        <v>51</v>
      </c>
      <c r="E23" s="105">
        <v>2</v>
      </c>
      <c r="F23" s="98">
        <v>0</v>
      </c>
      <c r="G23" s="72">
        <v>0</v>
      </c>
      <c r="H23" s="105">
        <v>0</v>
      </c>
      <c r="I23" s="98">
        <v>20</v>
      </c>
      <c r="J23" s="72">
        <v>15</v>
      </c>
      <c r="K23" s="105">
        <v>0</v>
      </c>
      <c r="M23" s="28" t="s">
        <v>107</v>
      </c>
    </row>
    <row r="24" spans="1:14" ht="15" customHeight="1" x14ac:dyDescent="0.2">
      <c r="A24" s="282">
        <v>14</v>
      </c>
      <c r="B24" s="10" t="s">
        <v>18</v>
      </c>
      <c r="C24" s="98">
        <v>0</v>
      </c>
      <c r="D24" s="72">
        <v>43</v>
      </c>
      <c r="E24" s="105">
        <v>3</v>
      </c>
      <c r="F24" s="98">
        <v>8</v>
      </c>
      <c r="G24" s="72">
        <v>8</v>
      </c>
      <c r="H24" s="105">
        <v>0</v>
      </c>
      <c r="I24" s="98">
        <v>15</v>
      </c>
      <c r="J24" s="72">
        <v>16</v>
      </c>
      <c r="K24" s="105">
        <v>3</v>
      </c>
      <c r="L24" s="521"/>
      <c r="M24" s="521"/>
      <c r="N24" s="521"/>
    </row>
    <row r="25" spans="1:14" ht="15" customHeight="1" thickBot="1" x14ac:dyDescent="0.25">
      <c r="A25" s="283">
        <v>15</v>
      </c>
      <c r="B25" s="14" t="s">
        <v>19</v>
      </c>
      <c r="C25" s="1128">
        <v>0</v>
      </c>
      <c r="D25" s="1123">
        <v>41</v>
      </c>
      <c r="E25" s="1125">
        <v>7</v>
      </c>
      <c r="F25" s="1128">
        <v>7</v>
      </c>
      <c r="G25" s="1123">
        <v>15</v>
      </c>
      <c r="H25" s="1125">
        <v>1</v>
      </c>
      <c r="I25" s="1128">
        <v>27</v>
      </c>
      <c r="J25" s="1123">
        <v>22</v>
      </c>
      <c r="K25" s="1125">
        <v>0</v>
      </c>
      <c r="L25" s="521"/>
      <c r="M25" s="521"/>
      <c r="N25" s="521"/>
    </row>
    <row r="26" spans="1:14" ht="15" customHeight="1" x14ac:dyDescent="0.2">
      <c r="A26" s="1430"/>
      <c r="B26" s="1140" t="s">
        <v>444</v>
      </c>
      <c r="C26" s="1416">
        <f>SUM(C11:C25)</f>
        <v>12</v>
      </c>
      <c r="D26" s="1433">
        <f t="shared" ref="D26:K26" si="0">SUM(D11:D25)</f>
        <v>782</v>
      </c>
      <c r="E26" s="1432">
        <f t="shared" si="0"/>
        <v>31</v>
      </c>
      <c r="F26" s="1427">
        <f t="shared" si="0"/>
        <v>82</v>
      </c>
      <c r="G26" s="1433">
        <f t="shared" si="0"/>
        <v>302</v>
      </c>
      <c r="H26" s="1433">
        <f t="shared" si="0"/>
        <v>6</v>
      </c>
      <c r="I26" s="1433">
        <f t="shared" si="0"/>
        <v>656</v>
      </c>
      <c r="J26" s="1433">
        <f t="shared" si="0"/>
        <v>832</v>
      </c>
      <c r="K26" s="1432">
        <f t="shared" si="0"/>
        <v>62</v>
      </c>
      <c r="L26" s="521"/>
      <c r="M26" s="521"/>
      <c r="N26" s="521"/>
    </row>
    <row r="27" spans="1:14" s="1130" customFormat="1" ht="15" customHeight="1" x14ac:dyDescent="0.2">
      <c r="A27" s="1655"/>
      <c r="B27" s="376" t="s">
        <v>418</v>
      </c>
      <c r="C27" s="1656">
        <v>49</v>
      </c>
      <c r="D27" s="1657">
        <v>694</v>
      </c>
      <c r="E27" s="1658">
        <v>37</v>
      </c>
      <c r="F27" s="1659">
        <v>32</v>
      </c>
      <c r="G27" s="1657">
        <v>235</v>
      </c>
      <c r="H27" s="1657">
        <v>3</v>
      </c>
      <c r="I27" s="1657">
        <v>464</v>
      </c>
      <c r="J27" s="1657">
        <v>782</v>
      </c>
      <c r="K27" s="1658">
        <v>53</v>
      </c>
    </row>
    <row r="28" spans="1:14" s="521" customFormat="1" ht="15" customHeight="1" thickBot="1" x14ac:dyDescent="0.25">
      <c r="A28" s="388"/>
      <c r="B28" s="355" t="s">
        <v>404</v>
      </c>
      <c r="C28" s="509">
        <v>13</v>
      </c>
      <c r="D28" s="405">
        <v>600</v>
      </c>
      <c r="E28" s="406">
        <v>88</v>
      </c>
      <c r="F28" s="1010">
        <v>55</v>
      </c>
      <c r="G28" s="405">
        <v>220</v>
      </c>
      <c r="H28" s="405">
        <v>14</v>
      </c>
      <c r="I28" s="405">
        <v>554</v>
      </c>
      <c r="J28" s="405">
        <v>641</v>
      </c>
      <c r="K28" s="406">
        <v>56</v>
      </c>
    </row>
    <row r="29" spans="1:14" s="71" customFormat="1" ht="15" customHeight="1" x14ac:dyDescent="0.2">
      <c r="A29" s="1127"/>
      <c r="B29" s="1065" t="s">
        <v>282</v>
      </c>
      <c r="C29" s="506">
        <v>6</v>
      </c>
      <c r="D29" s="510">
        <v>741</v>
      </c>
      <c r="E29" s="507">
        <v>28</v>
      </c>
      <c r="F29" s="506">
        <v>40</v>
      </c>
      <c r="G29" s="510">
        <v>222</v>
      </c>
      <c r="H29" s="507">
        <v>15</v>
      </c>
      <c r="I29" s="1397">
        <v>602</v>
      </c>
      <c r="J29" s="1126">
        <v>571</v>
      </c>
      <c r="K29" s="1124">
        <v>112</v>
      </c>
    </row>
    <row r="30" spans="1:14" s="71" customFormat="1" ht="15" customHeight="1" x14ac:dyDescent="0.2">
      <c r="A30" s="386"/>
      <c r="B30" s="513" t="s">
        <v>267</v>
      </c>
      <c r="C30" s="508">
        <v>14</v>
      </c>
      <c r="D30" s="402">
        <v>711</v>
      </c>
      <c r="E30" s="403">
        <v>32</v>
      </c>
      <c r="F30" s="508">
        <v>16</v>
      </c>
      <c r="G30" s="402">
        <v>127</v>
      </c>
      <c r="H30" s="403">
        <v>13</v>
      </c>
      <c r="I30" s="514">
        <v>536</v>
      </c>
      <c r="J30" s="402">
        <v>622</v>
      </c>
      <c r="K30" s="403">
        <v>74</v>
      </c>
    </row>
    <row r="31" spans="1:14" s="32" customFormat="1" ht="15" customHeight="1" thickBot="1" x14ac:dyDescent="0.25">
      <c r="A31" s="404"/>
      <c r="B31" s="355" t="s">
        <v>245</v>
      </c>
      <c r="C31" s="509">
        <v>11</v>
      </c>
      <c r="D31" s="405">
        <v>698</v>
      </c>
      <c r="E31" s="406">
        <v>29</v>
      </c>
      <c r="F31" s="509">
        <v>27</v>
      </c>
      <c r="G31" s="405">
        <v>107</v>
      </c>
      <c r="H31" s="406">
        <v>2</v>
      </c>
      <c r="I31" s="1010">
        <v>446</v>
      </c>
      <c r="J31" s="405">
        <v>537</v>
      </c>
      <c r="K31" s="406">
        <v>60</v>
      </c>
    </row>
    <row r="32" spans="1:14" s="71" customFormat="1" ht="15" customHeight="1" thickBot="1" x14ac:dyDescent="0.25">
      <c r="A32" s="397"/>
      <c r="B32" s="398" t="s">
        <v>122</v>
      </c>
      <c r="C32" s="399">
        <v>10</v>
      </c>
      <c r="D32" s="400">
        <v>655</v>
      </c>
      <c r="E32" s="401">
        <v>27</v>
      </c>
      <c r="F32" s="399">
        <v>21</v>
      </c>
      <c r="G32" s="400">
        <v>82</v>
      </c>
      <c r="H32" s="401">
        <v>10</v>
      </c>
      <c r="I32" s="399">
        <v>481</v>
      </c>
      <c r="J32" s="400">
        <v>571</v>
      </c>
      <c r="K32" s="401">
        <v>43</v>
      </c>
    </row>
    <row r="33" spans="1:1" x14ac:dyDescent="0.2">
      <c r="A33" s="44" t="s">
        <v>131</v>
      </c>
    </row>
  </sheetData>
  <mergeCells count="3">
    <mergeCell ref="C9:E9"/>
    <mergeCell ref="F9:H9"/>
    <mergeCell ref="I9:K9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84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2:U35"/>
  <sheetViews>
    <sheetView showGridLines="0" topLeftCell="A15" workbookViewId="0">
      <selection activeCell="A8" sqref="A8:F35"/>
    </sheetView>
  </sheetViews>
  <sheetFormatPr baseColWidth="10" defaultColWidth="11.42578125" defaultRowHeight="12.75" x14ac:dyDescent="0.2"/>
  <cols>
    <col min="1" max="1" width="8.140625" style="44" customWidth="1"/>
    <col min="2" max="2" width="28.140625" style="44" bestFit="1" customWidth="1"/>
    <col min="3" max="6" width="15.7109375" style="44" customWidth="1"/>
    <col min="7" max="7" width="11.42578125" style="44" customWidth="1"/>
    <col min="8" max="16384" width="11.42578125" style="44"/>
  </cols>
  <sheetData>
    <row r="2" spans="1:21" x14ac:dyDescent="0.2">
      <c r="A2" s="45" t="s">
        <v>0</v>
      </c>
    </row>
    <row r="3" spans="1:21" x14ac:dyDescent="0.2">
      <c r="A3" s="45"/>
    </row>
    <row r="4" spans="1:21" x14ac:dyDescent="0.2">
      <c r="A4" s="45" t="str">
        <f>A8</f>
        <v>Tabell 1-11-D-Aktivisering i KOMMUNALE tiltak av mottakere av økonomisk sosialhjelp som ikke er deltakere i KVP, Intro eller Ny Sjanse. Antall mottakere som pr 31.12. er aktivisert. 1)</v>
      </c>
    </row>
    <row r="5" spans="1:21" x14ac:dyDescent="0.2">
      <c r="A5" s="45"/>
    </row>
    <row r="6" spans="1:21" x14ac:dyDescent="0.2">
      <c r="A6" s="45"/>
    </row>
    <row r="7" spans="1:21" ht="27.75" customHeight="1" x14ac:dyDescent="0.2">
      <c r="A7" s="45"/>
    </row>
    <row r="8" spans="1:21" s="94" customFormat="1" ht="33" customHeight="1" thickBot="1" x14ac:dyDescent="0.25">
      <c r="A8" s="2162" t="s">
        <v>451</v>
      </c>
      <c r="B8" s="2162"/>
      <c r="C8" s="2162"/>
      <c r="D8" s="2162"/>
      <c r="E8" s="2162"/>
      <c r="F8" s="2162"/>
    </row>
    <row r="9" spans="1:21" ht="92.25" customHeight="1" thickBot="1" x14ac:dyDescent="0.25">
      <c r="A9" s="95" t="s">
        <v>38</v>
      </c>
      <c r="B9" s="96" t="s">
        <v>3</v>
      </c>
      <c r="C9" s="99" t="s">
        <v>215</v>
      </c>
      <c r="D9" s="100" t="s">
        <v>214</v>
      </c>
      <c r="E9" s="101" t="s">
        <v>130</v>
      </c>
      <c r="F9" s="97" t="s">
        <v>28</v>
      </c>
      <c r="H9" s="44" t="s">
        <v>107</v>
      </c>
      <c r="I9" s="1582"/>
    </row>
    <row r="10" spans="1:21" ht="15" customHeight="1" x14ac:dyDescent="0.2">
      <c r="A10" s="288">
        <v>1</v>
      </c>
      <c r="B10" s="47" t="s">
        <v>5</v>
      </c>
      <c r="C10" s="1398">
        <v>47</v>
      </c>
      <c r="D10" s="1144">
        <v>0</v>
      </c>
      <c r="E10" s="1145">
        <v>26</v>
      </c>
      <c r="F10" s="1929">
        <f>SUM(C10:E10)</f>
        <v>73</v>
      </c>
      <c r="I10" s="1582"/>
    </row>
    <row r="11" spans="1:21" ht="15" customHeight="1" x14ac:dyDescent="0.2">
      <c r="A11" s="289">
        <v>2</v>
      </c>
      <c r="B11" s="48" t="s">
        <v>6</v>
      </c>
      <c r="C11" s="1438">
        <v>21</v>
      </c>
      <c r="D11" s="623">
        <v>66</v>
      </c>
      <c r="E11" s="407">
        <v>26</v>
      </c>
      <c r="F11" s="1930">
        <f t="shared" ref="F11:F24" si="0">SUM(C11:E11)</f>
        <v>113</v>
      </c>
      <c r="I11" s="1582"/>
    </row>
    <row r="12" spans="1:21" ht="15" customHeight="1" x14ac:dyDescent="0.2">
      <c r="A12" s="289">
        <v>3</v>
      </c>
      <c r="B12" s="48" t="s">
        <v>7</v>
      </c>
      <c r="C12" s="1438">
        <v>105</v>
      </c>
      <c r="D12" s="623">
        <v>35</v>
      </c>
      <c r="E12" s="407">
        <v>1</v>
      </c>
      <c r="F12" s="1930">
        <f t="shared" si="0"/>
        <v>141</v>
      </c>
      <c r="I12" s="1582"/>
    </row>
    <row r="13" spans="1:21" ht="15" customHeight="1" x14ac:dyDescent="0.2">
      <c r="A13" s="289">
        <v>4</v>
      </c>
      <c r="B13" s="48" t="s">
        <v>8</v>
      </c>
      <c r="C13" s="1438">
        <v>23</v>
      </c>
      <c r="D13" s="623">
        <v>3</v>
      </c>
      <c r="E13" s="407">
        <v>15</v>
      </c>
      <c r="F13" s="1930">
        <f t="shared" si="0"/>
        <v>41</v>
      </c>
      <c r="I13" s="1582"/>
    </row>
    <row r="14" spans="1:21" ht="15" customHeight="1" x14ac:dyDescent="0.2">
      <c r="A14" s="289">
        <v>5</v>
      </c>
      <c r="B14" s="48" t="s">
        <v>9</v>
      </c>
      <c r="C14" s="1438">
        <v>32</v>
      </c>
      <c r="D14" s="623">
        <v>2</v>
      </c>
      <c r="E14" s="407">
        <v>12</v>
      </c>
      <c r="F14" s="1930">
        <f t="shared" si="0"/>
        <v>46</v>
      </c>
      <c r="I14" s="1582"/>
    </row>
    <row r="15" spans="1:21" ht="15" customHeight="1" x14ac:dyDescent="0.2">
      <c r="A15" s="289">
        <v>6</v>
      </c>
      <c r="B15" s="48" t="s">
        <v>10</v>
      </c>
      <c r="C15" s="1438">
        <v>0</v>
      </c>
      <c r="D15" s="623">
        <v>0</v>
      </c>
      <c r="E15" s="407">
        <v>0</v>
      </c>
      <c r="F15" s="1930">
        <f t="shared" si="0"/>
        <v>0</v>
      </c>
      <c r="G15" s="1462"/>
      <c r="H15" s="1462"/>
      <c r="I15" s="1582"/>
      <c r="J15" s="1462"/>
      <c r="K15" s="1462"/>
      <c r="L15" s="1461"/>
      <c r="M15" s="1462"/>
      <c r="N15" s="1461"/>
      <c r="O15" s="1461"/>
      <c r="P15" s="1462"/>
      <c r="Q15" s="1462"/>
      <c r="R15" s="1462"/>
      <c r="S15" s="1462"/>
      <c r="T15" s="1461"/>
      <c r="U15" s="1462"/>
    </row>
    <row r="16" spans="1:21" ht="15" customHeight="1" x14ac:dyDescent="0.2">
      <c r="A16" s="289">
        <v>7</v>
      </c>
      <c r="B16" s="48" t="s">
        <v>11</v>
      </c>
      <c r="C16" s="1438">
        <v>0</v>
      </c>
      <c r="D16" s="623">
        <v>0</v>
      </c>
      <c r="E16" s="407">
        <v>8</v>
      </c>
      <c r="F16" s="1930">
        <f t="shared" si="0"/>
        <v>8</v>
      </c>
      <c r="G16" s="1462"/>
      <c r="H16" s="1462"/>
      <c r="I16" s="1582"/>
      <c r="J16" s="1462"/>
      <c r="K16" s="1462"/>
      <c r="L16" s="1461"/>
      <c r="M16" s="1462"/>
      <c r="N16" s="1461"/>
      <c r="O16" s="1461"/>
      <c r="P16" s="1462"/>
      <c r="Q16" s="1462"/>
      <c r="R16" s="1462"/>
      <c r="S16" s="1462"/>
      <c r="T16" s="1461"/>
      <c r="U16" s="1462"/>
    </row>
    <row r="17" spans="1:21" ht="15" customHeight="1" x14ac:dyDescent="0.2">
      <c r="A17" s="289">
        <v>8</v>
      </c>
      <c r="B17" s="48" t="s">
        <v>12</v>
      </c>
      <c r="C17" s="1438">
        <v>6</v>
      </c>
      <c r="D17" s="623">
        <v>4</v>
      </c>
      <c r="E17" s="407">
        <v>5</v>
      </c>
      <c r="F17" s="1930">
        <f t="shared" si="0"/>
        <v>15</v>
      </c>
      <c r="G17" s="1462"/>
      <c r="H17" s="1462"/>
      <c r="I17" s="1582"/>
      <c r="J17" s="1462"/>
      <c r="K17" s="1462"/>
      <c r="L17" s="1461"/>
      <c r="M17" s="1462"/>
      <c r="N17" s="1461"/>
      <c r="O17" s="1461"/>
      <c r="P17" s="1462"/>
      <c r="Q17" s="1462"/>
      <c r="R17" s="1462"/>
      <c r="S17" s="1462"/>
      <c r="T17" s="1461"/>
      <c r="U17" s="1462"/>
    </row>
    <row r="18" spans="1:21" ht="15" customHeight="1" x14ac:dyDescent="0.2">
      <c r="A18" s="289">
        <v>9</v>
      </c>
      <c r="B18" s="48" t="s">
        <v>13</v>
      </c>
      <c r="C18" s="1438">
        <v>21</v>
      </c>
      <c r="D18" s="623">
        <v>56</v>
      </c>
      <c r="E18" s="407">
        <v>3</v>
      </c>
      <c r="F18" s="1930">
        <f t="shared" si="0"/>
        <v>80</v>
      </c>
      <c r="I18" s="1582"/>
    </row>
    <row r="19" spans="1:21" ht="15" customHeight="1" x14ac:dyDescent="0.2">
      <c r="A19" s="289">
        <v>10</v>
      </c>
      <c r="B19" s="48" t="s">
        <v>14</v>
      </c>
      <c r="C19" s="1438">
        <v>30</v>
      </c>
      <c r="D19" s="623">
        <v>45</v>
      </c>
      <c r="E19" s="407">
        <v>36</v>
      </c>
      <c r="F19" s="1930">
        <f t="shared" si="0"/>
        <v>111</v>
      </c>
      <c r="I19" s="1582"/>
    </row>
    <row r="20" spans="1:21" ht="15" customHeight="1" x14ac:dyDescent="0.2">
      <c r="A20" s="289">
        <v>11</v>
      </c>
      <c r="B20" s="48" t="s">
        <v>15</v>
      </c>
      <c r="C20" s="1438">
        <v>24</v>
      </c>
      <c r="D20" s="623">
        <v>95</v>
      </c>
      <c r="E20" s="407">
        <v>6</v>
      </c>
      <c r="F20" s="1930">
        <f t="shared" si="0"/>
        <v>125</v>
      </c>
      <c r="I20" s="1582"/>
    </row>
    <row r="21" spans="1:21" ht="15" customHeight="1" x14ac:dyDescent="0.2">
      <c r="A21" s="289">
        <v>12</v>
      </c>
      <c r="B21" s="48" t="s">
        <v>16</v>
      </c>
      <c r="C21" s="1438">
        <v>42</v>
      </c>
      <c r="D21" s="623">
        <v>15</v>
      </c>
      <c r="E21" s="407">
        <v>10</v>
      </c>
      <c r="F21" s="1930">
        <f t="shared" si="0"/>
        <v>67</v>
      </c>
      <c r="I21" s="1582"/>
    </row>
    <row r="22" spans="1:21" ht="15" customHeight="1" x14ac:dyDescent="0.2">
      <c r="A22" s="289">
        <v>13</v>
      </c>
      <c r="B22" s="48" t="s">
        <v>17</v>
      </c>
      <c r="C22" s="1438">
        <v>2</v>
      </c>
      <c r="D22" s="623">
        <v>13</v>
      </c>
      <c r="E22" s="407">
        <v>0</v>
      </c>
      <c r="F22" s="1930">
        <f t="shared" si="0"/>
        <v>15</v>
      </c>
    </row>
    <row r="23" spans="1:21" ht="15" customHeight="1" x14ac:dyDescent="0.2">
      <c r="A23" s="289">
        <v>14</v>
      </c>
      <c r="B23" s="48" t="s">
        <v>18</v>
      </c>
      <c r="C23" s="1438">
        <v>20</v>
      </c>
      <c r="D23" s="623">
        <v>15</v>
      </c>
      <c r="E23" s="407">
        <v>0</v>
      </c>
      <c r="F23" s="1930">
        <f t="shared" si="0"/>
        <v>35</v>
      </c>
    </row>
    <row r="24" spans="1:21" ht="15" customHeight="1" thickBot="1" x14ac:dyDescent="0.25">
      <c r="A24" s="290">
        <v>15</v>
      </c>
      <c r="B24" s="49" t="s">
        <v>19</v>
      </c>
      <c r="C24" s="1437">
        <v>11</v>
      </c>
      <c r="D24" s="373">
        <v>11</v>
      </c>
      <c r="E24" s="395">
        <v>0</v>
      </c>
      <c r="F24" s="1931">
        <f t="shared" si="0"/>
        <v>22</v>
      </c>
    </row>
    <row r="25" spans="1:21" ht="15" customHeight="1" x14ac:dyDescent="0.2">
      <c r="A25" s="1446"/>
      <c r="B25" s="1450" t="s">
        <v>444</v>
      </c>
      <c r="C25" s="1926">
        <f>SUM(C10:C24)</f>
        <v>384</v>
      </c>
      <c r="D25" s="1927">
        <f t="shared" ref="D25:F25" si="1">SUM(D10:D24)</f>
        <v>360</v>
      </c>
      <c r="E25" s="1928">
        <f t="shared" si="1"/>
        <v>148</v>
      </c>
      <c r="F25" s="1441">
        <f t="shared" si="1"/>
        <v>892</v>
      </c>
    </row>
    <row r="26" spans="1:21" s="1131" customFormat="1" ht="15" customHeight="1" x14ac:dyDescent="0.2">
      <c r="A26" s="1648"/>
      <c r="B26" s="1660" t="s">
        <v>418</v>
      </c>
      <c r="C26" s="1661">
        <v>277</v>
      </c>
      <c r="D26" s="1650">
        <v>339</v>
      </c>
      <c r="E26" s="1651">
        <v>235</v>
      </c>
      <c r="F26" s="1662">
        <v>851</v>
      </c>
    </row>
    <row r="27" spans="1:21" ht="15" customHeight="1" thickBot="1" x14ac:dyDescent="0.25">
      <c r="A27" s="1410"/>
      <c r="B27" s="1442" t="s">
        <v>402</v>
      </c>
      <c r="C27" s="1437">
        <v>231</v>
      </c>
      <c r="D27" s="373">
        <v>304</v>
      </c>
      <c r="E27" s="395">
        <v>131</v>
      </c>
      <c r="F27" s="1452">
        <v>666</v>
      </c>
    </row>
    <row r="28" spans="1:21" ht="15" customHeight="1" x14ac:dyDescent="0.2">
      <c r="A28" s="1392"/>
      <c r="B28" s="1424" t="s">
        <v>282</v>
      </c>
      <c r="C28" s="1398">
        <v>238</v>
      </c>
      <c r="D28" s="1144">
        <v>283</v>
      </c>
      <c r="E28" s="1145">
        <v>129</v>
      </c>
      <c r="F28" s="1431">
        <v>650</v>
      </c>
      <c r="G28" s="1131"/>
      <c r="H28" s="1131"/>
    </row>
    <row r="29" spans="1:21" s="77" customFormat="1" ht="15" customHeight="1" x14ac:dyDescent="0.2">
      <c r="A29" s="393"/>
      <c r="B29" s="1414" t="s">
        <v>267</v>
      </c>
      <c r="C29" s="1438">
        <v>223</v>
      </c>
      <c r="D29" s="623">
        <v>278</v>
      </c>
      <c r="E29" s="407">
        <v>164</v>
      </c>
      <c r="F29" s="1435">
        <v>665</v>
      </c>
    </row>
    <row r="30" spans="1:21" s="94" customFormat="1" ht="15" customHeight="1" thickBot="1" x14ac:dyDescent="0.25">
      <c r="A30" s="366"/>
      <c r="B30" s="1458" t="s">
        <v>271</v>
      </c>
      <c r="C30" s="1437">
        <v>174</v>
      </c>
      <c r="D30" s="373">
        <v>243</v>
      </c>
      <c r="E30" s="395">
        <v>95</v>
      </c>
      <c r="F30" s="1452">
        <v>512</v>
      </c>
    </row>
    <row r="31" spans="1:21" ht="13.5" thickBot="1" x14ac:dyDescent="0.25">
      <c r="A31" s="367"/>
      <c r="B31" s="368" t="s">
        <v>122</v>
      </c>
      <c r="C31" s="369">
        <v>188</v>
      </c>
      <c r="D31" s="370">
        <v>201</v>
      </c>
      <c r="E31" s="371">
        <v>202</v>
      </c>
      <c r="F31" s="372">
        <v>591</v>
      </c>
    </row>
    <row r="32" spans="1:21" x14ac:dyDescent="0.2">
      <c r="A32" s="44" t="s">
        <v>131</v>
      </c>
    </row>
    <row r="33" spans="1:1" x14ac:dyDescent="0.2">
      <c r="A33" s="44" t="s">
        <v>221</v>
      </c>
    </row>
    <row r="34" spans="1:1" x14ac:dyDescent="0.2">
      <c r="A34" s="44" t="s">
        <v>233</v>
      </c>
    </row>
    <row r="35" spans="1:1" x14ac:dyDescent="0.2">
      <c r="A35" s="44" t="s">
        <v>256</v>
      </c>
    </row>
  </sheetData>
  <mergeCells count="1">
    <mergeCell ref="A8:F8"/>
  </mergeCells>
  <pageMargins left="0.30000000000000004" right="0.19" top="0.78740157480315021" bottom="0.78740157480315021" header="0.31496062992126012" footer="0.31496062992126012"/>
  <pageSetup paperSize="9" scale="48" fitToWidth="0" fitToHeight="0" orientation="landscape" r:id="rId1"/>
  <headerFooter>
    <oddHeader>&amp;R&amp;T</oddHeader>
    <oddFooter>&amp;L&amp;F&amp;CDato skrevet ut: &amp;D&amp;RÅRSSTATISTIKK 2011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2:T41"/>
  <sheetViews>
    <sheetView showGridLines="0" topLeftCell="A14" workbookViewId="0">
      <selection activeCell="N70" sqref="N70"/>
    </sheetView>
  </sheetViews>
  <sheetFormatPr baseColWidth="10" defaultColWidth="11.42578125" defaultRowHeight="14.25" x14ac:dyDescent="0.2"/>
  <cols>
    <col min="1" max="1" width="8.140625" style="865" customWidth="1"/>
    <col min="2" max="2" width="21.42578125" style="865" customWidth="1"/>
    <col min="3" max="10" width="11" style="865" customWidth="1"/>
    <col min="11" max="11" width="9.140625" style="865" customWidth="1"/>
    <col min="12" max="12" width="11" style="865" customWidth="1"/>
    <col min="13" max="13" width="9.85546875" style="865" customWidth="1"/>
    <col min="14" max="14" width="7.140625" style="865" customWidth="1"/>
    <col min="15" max="15" width="10.140625" style="865" customWidth="1"/>
    <col min="16" max="16" width="6.7109375" style="865" customWidth="1"/>
    <col min="17" max="17" width="11" style="865" customWidth="1"/>
    <col min="18" max="16384" width="11.42578125" style="865"/>
  </cols>
  <sheetData>
    <row r="2" spans="1:20" x14ac:dyDescent="0.2">
      <c r="A2" s="864" t="s">
        <v>0</v>
      </c>
    </row>
    <row r="3" spans="1:20" x14ac:dyDescent="0.2">
      <c r="A3" s="864"/>
    </row>
    <row r="4" spans="1:20" x14ac:dyDescent="0.2">
      <c r="A4" s="864" t="str">
        <f>A7</f>
        <v>Tabell 1-11-E - Avgang fra kvalifiseringsprogrammet (KVP) og resultater for deltakerne -  perioden 01.01.-31.12.</v>
      </c>
    </row>
    <row r="5" spans="1:20" x14ac:dyDescent="0.2">
      <c r="A5" s="866" t="str">
        <f>A37</f>
        <v xml:space="preserve">Kilde: Bydelenes tertialrapportering (QuestBack) på KVP til Arbeids- og velferdsdirektoratet </v>
      </c>
    </row>
    <row r="6" spans="1:20" x14ac:dyDescent="0.2">
      <c r="A6" s="864"/>
    </row>
    <row r="7" spans="1:20" ht="29.25" customHeight="1" thickBot="1" x14ac:dyDescent="0.3">
      <c r="A7" s="869" t="s">
        <v>452</v>
      </c>
      <c r="B7" s="870"/>
      <c r="C7" s="870"/>
      <c r="D7" s="870"/>
      <c r="E7" s="870"/>
      <c r="F7" s="870"/>
      <c r="G7" s="871"/>
      <c r="H7" s="871"/>
      <c r="I7" s="872"/>
      <c r="J7" s="871"/>
      <c r="K7" s="871"/>
      <c r="L7" s="871"/>
      <c r="M7" s="871"/>
      <c r="N7" s="871"/>
      <c r="O7" s="871"/>
      <c r="P7" s="871"/>
      <c r="Q7" s="871"/>
    </row>
    <row r="8" spans="1:20" s="877" customFormat="1" ht="72.75" customHeight="1" x14ac:dyDescent="0.25">
      <c r="A8" s="873"/>
      <c r="B8" s="874"/>
      <c r="C8" s="2163" t="s">
        <v>150</v>
      </c>
      <c r="D8" s="2163"/>
      <c r="E8" s="2163"/>
      <c r="F8" s="2163"/>
      <c r="G8" s="2163"/>
      <c r="H8" s="2163"/>
      <c r="I8" s="2163"/>
      <c r="J8" s="2163"/>
      <c r="K8" s="2163"/>
      <c r="L8" s="2164"/>
      <c r="M8" s="2165" t="s">
        <v>151</v>
      </c>
      <c r="N8" s="2163"/>
      <c r="O8" s="2164"/>
      <c r="P8" s="875" t="s">
        <v>232</v>
      </c>
      <c r="Q8" s="876" t="s">
        <v>28</v>
      </c>
    </row>
    <row r="9" spans="1:20" s="877" customFormat="1" ht="146.25" customHeight="1" thickBot="1" x14ac:dyDescent="0.3">
      <c r="A9" s="878" t="s">
        <v>38</v>
      </c>
      <c r="B9" s="879" t="s">
        <v>3</v>
      </c>
      <c r="C9" s="1177" t="s">
        <v>152</v>
      </c>
      <c r="D9" s="1173" t="s">
        <v>153</v>
      </c>
      <c r="E9" s="1176" t="s">
        <v>154</v>
      </c>
      <c r="F9" s="1176" t="s">
        <v>155</v>
      </c>
      <c r="G9" s="1176" t="s">
        <v>156</v>
      </c>
      <c r="H9" s="1176" t="s">
        <v>157</v>
      </c>
      <c r="I9" s="1176" t="s">
        <v>158</v>
      </c>
      <c r="J9" s="1176" t="s">
        <v>159</v>
      </c>
      <c r="K9" s="1176" t="s">
        <v>160</v>
      </c>
      <c r="L9" s="1179" t="s">
        <v>365</v>
      </c>
      <c r="M9" s="1172" t="s">
        <v>134</v>
      </c>
      <c r="N9" s="1181" t="s">
        <v>135</v>
      </c>
      <c r="O9" s="1174" t="s">
        <v>161</v>
      </c>
      <c r="P9" s="1182" t="s">
        <v>251</v>
      </c>
      <c r="Q9" s="1180" t="s">
        <v>162</v>
      </c>
    </row>
    <row r="10" spans="1:20" ht="15" customHeight="1" x14ac:dyDescent="0.25">
      <c r="A10" s="880">
        <v>1</v>
      </c>
      <c r="B10" s="881" t="s">
        <v>5</v>
      </c>
      <c r="C10" s="2024">
        <v>40</v>
      </c>
      <c r="D10" s="2025">
        <v>0</v>
      </c>
      <c r="E10" s="2025">
        <v>10</v>
      </c>
      <c r="F10" s="2025">
        <v>0</v>
      </c>
      <c r="G10" s="2025">
        <v>0</v>
      </c>
      <c r="H10" s="2025">
        <v>2</v>
      </c>
      <c r="I10" s="2025">
        <v>10</v>
      </c>
      <c r="J10" s="2025">
        <v>15</v>
      </c>
      <c r="K10" s="2026">
        <v>23</v>
      </c>
      <c r="L10" s="2027">
        <f>SUM(C10:K10)</f>
        <v>100</v>
      </c>
      <c r="M10" s="2037">
        <v>6</v>
      </c>
      <c r="N10" s="2026">
        <v>2</v>
      </c>
      <c r="O10" s="2027">
        <f>SUM(M10:N10)</f>
        <v>8</v>
      </c>
      <c r="P10" s="2041">
        <v>8</v>
      </c>
      <c r="Q10" s="2027">
        <f>L10+O10+P10</f>
        <v>116</v>
      </c>
      <c r="S10" s="2005"/>
      <c r="T10" s="883"/>
    </row>
    <row r="11" spans="1:20" ht="15" customHeight="1" x14ac:dyDescent="0.25">
      <c r="A11" s="884">
        <v>2</v>
      </c>
      <c r="B11" s="885" t="s">
        <v>6</v>
      </c>
      <c r="C11" s="2028">
        <v>65</v>
      </c>
      <c r="D11" s="2029">
        <v>0</v>
      </c>
      <c r="E11" s="2029">
        <v>22</v>
      </c>
      <c r="F11" s="2029">
        <v>5</v>
      </c>
      <c r="G11" s="2029">
        <v>0</v>
      </c>
      <c r="H11" s="2029">
        <v>12</v>
      </c>
      <c r="I11" s="2029">
        <v>4</v>
      </c>
      <c r="J11" s="2029">
        <v>23</v>
      </c>
      <c r="K11" s="2030">
        <v>12</v>
      </c>
      <c r="L11" s="2031">
        <f t="shared" ref="L11:L24" si="0">SUM(C11:K11)</f>
        <v>143</v>
      </c>
      <c r="M11" s="2038">
        <v>10</v>
      </c>
      <c r="N11" s="2030">
        <v>6</v>
      </c>
      <c r="O11" s="2031">
        <f t="shared" ref="O11:O24" si="1">SUM(M11:N11)</f>
        <v>16</v>
      </c>
      <c r="P11" s="2042">
        <v>16</v>
      </c>
      <c r="Q11" s="2031">
        <f t="shared" ref="Q11:Q23" si="2">L11+O11+P11</f>
        <v>175</v>
      </c>
      <c r="S11" s="2005"/>
      <c r="T11" s="883"/>
    </row>
    <row r="12" spans="1:20" ht="15" customHeight="1" x14ac:dyDescent="0.25">
      <c r="A12" s="884">
        <v>3</v>
      </c>
      <c r="B12" s="885" t="s">
        <v>7</v>
      </c>
      <c r="C12" s="2028">
        <v>34</v>
      </c>
      <c r="D12" s="2029">
        <v>0</v>
      </c>
      <c r="E12" s="2029">
        <v>14</v>
      </c>
      <c r="F12" s="2029">
        <v>1</v>
      </c>
      <c r="G12" s="2029">
        <v>1</v>
      </c>
      <c r="H12" s="2029">
        <v>1</v>
      </c>
      <c r="I12" s="2029">
        <v>21</v>
      </c>
      <c r="J12" s="2029">
        <v>12</v>
      </c>
      <c r="K12" s="2030">
        <v>23</v>
      </c>
      <c r="L12" s="2031">
        <f t="shared" si="0"/>
        <v>107</v>
      </c>
      <c r="M12" s="2038">
        <v>2</v>
      </c>
      <c r="N12" s="2030">
        <v>5</v>
      </c>
      <c r="O12" s="2031">
        <f t="shared" si="1"/>
        <v>7</v>
      </c>
      <c r="P12" s="2042">
        <v>5</v>
      </c>
      <c r="Q12" s="2031">
        <f t="shared" si="2"/>
        <v>119</v>
      </c>
      <c r="S12" s="2005"/>
      <c r="T12" s="883"/>
    </row>
    <row r="13" spans="1:20" ht="15" customHeight="1" x14ac:dyDescent="0.25">
      <c r="A13" s="884">
        <v>4</v>
      </c>
      <c r="B13" s="885" t="s">
        <v>8</v>
      </c>
      <c r="C13" s="2028">
        <v>23</v>
      </c>
      <c r="D13" s="2029">
        <v>0</v>
      </c>
      <c r="E13" s="2029">
        <v>9</v>
      </c>
      <c r="F13" s="2029">
        <v>2</v>
      </c>
      <c r="G13" s="2029">
        <v>0</v>
      </c>
      <c r="H13" s="2029">
        <v>4</v>
      </c>
      <c r="I13" s="2029">
        <v>3</v>
      </c>
      <c r="J13" s="2029">
        <v>8</v>
      </c>
      <c r="K13" s="2030">
        <v>0</v>
      </c>
      <c r="L13" s="2031">
        <f t="shared" si="0"/>
        <v>49</v>
      </c>
      <c r="M13" s="2038">
        <v>6</v>
      </c>
      <c r="N13" s="2030">
        <v>1</v>
      </c>
      <c r="O13" s="2031">
        <f t="shared" si="1"/>
        <v>7</v>
      </c>
      <c r="P13" s="2042">
        <v>14</v>
      </c>
      <c r="Q13" s="2031">
        <f t="shared" si="2"/>
        <v>70</v>
      </c>
      <c r="S13" s="2005"/>
      <c r="T13" s="883"/>
    </row>
    <row r="14" spans="1:20" s="868" customFormat="1" ht="15" customHeight="1" x14ac:dyDescent="0.25">
      <c r="A14" s="884">
        <v>5</v>
      </c>
      <c r="B14" s="885" t="s">
        <v>9</v>
      </c>
      <c r="C14" s="2028">
        <v>21</v>
      </c>
      <c r="D14" s="2015">
        <v>0</v>
      </c>
      <c r="E14" s="2015">
        <v>5</v>
      </c>
      <c r="F14" s="2015">
        <v>4</v>
      </c>
      <c r="G14" s="2015">
        <v>0</v>
      </c>
      <c r="H14" s="2015">
        <v>4</v>
      </c>
      <c r="I14" s="2015">
        <v>1</v>
      </c>
      <c r="J14" s="2015">
        <v>16</v>
      </c>
      <c r="K14" s="2032">
        <v>0</v>
      </c>
      <c r="L14" s="2031">
        <f t="shared" si="0"/>
        <v>51</v>
      </c>
      <c r="M14" s="2039">
        <v>6</v>
      </c>
      <c r="N14" s="2032">
        <v>1</v>
      </c>
      <c r="O14" s="2031">
        <f t="shared" si="1"/>
        <v>7</v>
      </c>
      <c r="P14" s="2043">
        <v>2</v>
      </c>
      <c r="Q14" s="2031">
        <f t="shared" si="2"/>
        <v>60</v>
      </c>
      <c r="S14" s="2005"/>
      <c r="T14" s="886"/>
    </row>
    <row r="15" spans="1:20" ht="15" customHeight="1" x14ac:dyDescent="0.25">
      <c r="A15" s="884">
        <v>6</v>
      </c>
      <c r="B15" s="885" t="s">
        <v>10</v>
      </c>
      <c r="C15" s="2028">
        <v>5</v>
      </c>
      <c r="D15" s="2029">
        <v>0</v>
      </c>
      <c r="E15" s="2029">
        <v>0</v>
      </c>
      <c r="F15" s="2029">
        <v>0</v>
      </c>
      <c r="G15" s="2029">
        <v>0</v>
      </c>
      <c r="H15" s="2029">
        <v>1</v>
      </c>
      <c r="I15" s="2029">
        <v>1</v>
      </c>
      <c r="J15" s="2029">
        <v>5</v>
      </c>
      <c r="K15" s="2030">
        <v>1</v>
      </c>
      <c r="L15" s="2031">
        <f t="shared" si="0"/>
        <v>13</v>
      </c>
      <c r="M15" s="2038">
        <v>3</v>
      </c>
      <c r="N15" s="2030">
        <v>0</v>
      </c>
      <c r="O15" s="2031">
        <f t="shared" si="1"/>
        <v>3</v>
      </c>
      <c r="P15" s="2042">
        <v>0</v>
      </c>
      <c r="Q15" s="2031">
        <f t="shared" si="2"/>
        <v>16</v>
      </c>
      <c r="S15" s="2005"/>
      <c r="T15" s="883"/>
    </row>
    <row r="16" spans="1:20" ht="15" customHeight="1" x14ac:dyDescent="0.25">
      <c r="A16" s="884">
        <v>7</v>
      </c>
      <c r="B16" s="885" t="s">
        <v>11</v>
      </c>
      <c r="C16" s="2028">
        <v>12</v>
      </c>
      <c r="D16" s="2029">
        <v>0</v>
      </c>
      <c r="E16" s="2029">
        <v>1</v>
      </c>
      <c r="F16" s="2029">
        <v>2</v>
      </c>
      <c r="G16" s="2029">
        <v>0</v>
      </c>
      <c r="H16" s="2029">
        <v>2</v>
      </c>
      <c r="I16" s="2029">
        <v>1</v>
      </c>
      <c r="J16" s="2029">
        <v>1</v>
      </c>
      <c r="K16" s="2030">
        <v>2</v>
      </c>
      <c r="L16" s="2031">
        <f t="shared" si="0"/>
        <v>21</v>
      </c>
      <c r="M16" s="2038">
        <v>0</v>
      </c>
      <c r="N16" s="2030">
        <v>0</v>
      </c>
      <c r="O16" s="2031">
        <f t="shared" si="1"/>
        <v>0</v>
      </c>
      <c r="P16" s="2042">
        <v>3</v>
      </c>
      <c r="Q16" s="2031">
        <f t="shared" si="2"/>
        <v>24</v>
      </c>
      <c r="S16" s="2005"/>
      <c r="T16" s="883"/>
    </row>
    <row r="17" spans="1:20" ht="15" customHeight="1" x14ac:dyDescent="0.25">
      <c r="A17" s="884">
        <v>8</v>
      </c>
      <c r="B17" s="885" t="s">
        <v>12</v>
      </c>
      <c r="C17" s="2028">
        <v>6</v>
      </c>
      <c r="D17" s="2029">
        <v>0</v>
      </c>
      <c r="E17" s="2029">
        <v>6</v>
      </c>
      <c r="F17" s="2029">
        <v>2</v>
      </c>
      <c r="G17" s="2029">
        <v>0</v>
      </c>
      <c r="H17" s="2029">
        <v>0</v>
      </c>
      <c r="I17" s="2029">
        <v>2</v>
      </c>
      <c r="J17" s="2029">
        <v>2</v>
      </c>
      <c r="K17" s="2030">
        <v>2</v>
      </c>
      <c r="L17" s="2031">
        <f t="shared" si="0"/>
        <v>20</v>
      </c>
      <c r="M17" s="2038">
        <v>2</v>
      </c>
      <c r="N17" s="2030">
        <v>0</v>
      </c>
      <c r="O17" s="2031">
        <f t="shared" si="1"/>
        <v>2</v>
      </c>
      <c r="P17" s="2042">
        <v>2</v>
      </c>
      <c r="Q17" s="2031">
        <f t="shared" si="2"/>
        <v>24</v>
      </c>
      <c r="S17" s="2005"/>
      <c r="T17" s="883"/>
    </row>
    <row r="18" spans="1:20" ht="15" customHeight="1" x14ac:dyDescent="0.25">
      <c r="A18" s="884">
        <v>9</v>
      </c>
      <c r="B18" s="885" t="s">
        <v>13</v>
      </c>
      <c r="C18" s="2028">
        <v>15</v>
      </c>
      <c r="D18" s="2029">
        <v>0</v>
      </c>
      <c r="E18" s="2029">
        <v>9</v>
      </c>
      <c r="F18" s="2029">
        <v>0</v>
      </c>
      <c r="G18" s="2029">
        <v>1</v>
      </c>
      <c r="H18" s="2029">
        <v>1</v>
      </c>
      <c r="I18" s="2029">
        <v>4</v>
      </c>
      <c r="J18" s="2029">
        <v>6</v>
      </c>
      <c r="K18" s="2030">
        <v>1</v>
      </c>
      <c r="L18" s="2031">
        <f t="shared" si="0"/>
        <v>37</v>
      </c>
      <c r="M18" s="2038">
        <v>8</v>
      </c>
      <c r="N18" s="2030">
        <v>2</v>
      </c>
      <c r="O18" s="2031">
        <f t="shared" si="1"/>
        <v>10</v>
      </c>
      <c r="P18" s="2042">
        <v>3</v>
      </c>
      <c r="Q18" s="2031">
        <f t="shared" si="2"/>
        <v>50</v>
      </c>
      <c r="S18" s="2005"/>
      <c r="T18" s="883"/>
    </row>
    <row r="19" spans="1:20" ht="15" customHeight="1" x14ac:dyDescent="0.25">
      <c r="A19" s="884">
        <v>10</v>
      </c>
      <c r="B19" s="885" t="s">
        <v>14</v>
      </c>
      <c r="C19" s="2028">
        <v>22</v>
      </c>
      <c r="D19" s="2029">
        <v>0</v>
      </c>
      <c r="E19" s="2029">
        <v>5</v>
      </c>
      <c r="F19" s="2029">
        <v>1</v>
      </c>
      <c r="G19" s="2029">
        <v>0</v>
      </c>
      <c r="H19" s="2029">
        <v>1</v>
      </c>
      <c r="I19" s="2029">
        <v>7</v>
      </c>
      <c r="J19" s="2029">
        <v>8</v>
      </c>
      <c r="K19" s="2030">
        <v>2</v>
      </c>
      <c r="L19" s="2031">
        <f t="shared" si="0"/>
        <v>46</v>
      </c>
      <c r="M19" s="2038">
        <v>1</v>
      </c>
      <c r="N19" s="2030">
        <v>2</v>
      </c>
      <c r="O19" s="2031">
        <f t="shared" si="1"/>
        <v>3</v>
      </c>
      <c r="P19" s="2042">
        <v>10</v>
      </c>
      <c r="Q19" s="2031">
        <f t="shared" si="2"/>
        <v>59</v>
      </c>
      <c r="S19" s="2005"/>
      <c r="T19" s="883"/>
    </row>
    <row r="20" spans="1:20" ht="15" customHeight="1" x14ac:dyDescent="0.25">
      <c r="A20" s="884">
        <v>11</v>
      </c>
      <c r="B20" s="885" t="s">
        <v>15</v>
      </c>
      <c r="C20" s="2028">
        <v>12</v>
      </c>
      <c r="D20" s="2029">
        <v>0</v>
      </c>
      <c r="E20" s="2029">
        <v>3</v>
      </c>
      <c r="F20" s="2029">
        <v>3</v>
      </c>
      <c r="G20" s="2029">
        <v>0</v>
      </c>
      <c r="H20" s="2029">
        <v>3</v>
      </c>
      <c r="I20" s="2029">
        <v>8</v>
      </c>
      <c r="J20" s="2029">
        <v>8</v>
      </c>
      <c r="K20" s="2030">
        <v>4</v>
      </c>
      <c r="L20" s="2031">
        <f t="shared" si="0"/>
        <v>41</v>
      </c>
      <c r="M20" s="2038">
        <v>2</v>
      </c>
      <c r="N20" s="2030">
        <v>4</v>
      </c>
      <c r="O20" s="2031">
        <f t="shared" si="1"/>
        <v>6</v>
      </c>
      <c r="P20" s="2042">
        <v>9</v>
      </c>
      <c r="Q20" s="2031">
        <f t="shared" si="2"/>
        <v>56</v>
      </c>
      <c r="S20" s="2005"/>
      <c r="T20" s="883"/>
    </row>
    <row r="21" spans="1:20" ht="15" customHeight="1" x14ac:dyDescent="0.25">
      <c r="A21" s="884">
        <v>12</v>
      </c>
      <c r="B21" s="885" t="s">
        <v>16</v>
      </c>
      <c r="C21" s="2028">
        <v>34</v>
      </c>
      <c r="D21" s="2029">
        <v>0</v>
      </c>
      <c r="E21" s="2029">
        <v>9</v>
      </c>
      <c r="F21" s="2029">
        <v>3</v>
      </c>
      <c r="G21" s="2029">
        <v>0</v>
      </c>
      <c r="H21" s="2029">
        <v>16</v>
      </c>
      <c r="I21" s="2029">
        <v>0</v>
      </c>
      <c r="J21" s="2029">
        <v>11</v>
      </c>
      <c r="K21" s="2030">
        <v>9</v>
      </c>
      <c r="L21" s="2031">
        <f t="shared" si="0"/>
        <v>82</v>
      </c>
      <c r="M21" s="2038">
        <v>4</v>
      </c>
      <c r="N21" s="2030">
        <v>4</v>
      </c>
      <c r="O21" s="2031">
        <f t="shared" si="1"/>
        <v>8</v>
      </c>
      <c r="P21" s="2042">
        <v>1</v>
      </c>
      <c r="Q21" s="2031">
        <f t="shared" si="2"/>
        <v>91</v>
      </c>
      <c r="S21" s="2005"/>
      <c r="T21" s="883"/>
    </row>
    <row r="22" spans="1:20" ht="15" customHeight="1" x14ac:dyDescent="0.25">
      <c r="A22" s="884">
        <v>13</v>
      </c>
      <c r="B22" s="885" t="s">
        <v>17</v>
      </c>
      <c r="C22" s="2028">
        <v>14</v>
      </c>
      <c r="D22" s="2029">
        <v>0</v>
      </c>
      <c r="E22" s="2029">
        <v>8</v>
      </c>
      <c r="F22" s="2029">
        <v>1</v>
      </c>
      <c r="G22" s="2029">
        <v>0</v>
      </c>
      <c r="H22" s="2029">
        <v>3</v>
      </c>
      <c r="I22" s="2029">
        <v>3</v>
      </c>
      <c r="J22" s="2029">
        <v>13</v>
      </c>
      <c r="K22" s="2030">
        <v>6</v>
      </c>
      <c r="L22" s="2031">
        <f t="shared" si="0"/>
        <v>48</v>
      </c>
      <c r="M22" s="2038">
        <v>2</v>
      </c>
      <c r="N22" s="2030">
        <v>2</v>
      </c>
      <c r="O22" s="2031">
        <f t="shared" si="1"/>
        <v>4</v>
      </c>
      <c r="P22" s="2042">
        <v>3</v>
      </c>
      <c r="Q22" s="2031">
        <f t="shared" si="2"/>
        <v>55</v>
      </c>
      <c r="S22" s="2005"/>
      <c r="T22" s="883"/>
    </row>
    <row r="23" spans="1:20" ht="15" customHeight="1" x14ac:dyDescent="0.25">
      <c r="A23" s="884">
        <v>14</v>
      </c>
      <c r="B23" s="885" t="s">
        <v>18</v>
      </c>
      <c r="C23" s="2028">
        <v>14</v>
      </c>
      <c r="D23" s="2029">
        <v>0</v>
      </c>
      <c r="E23" s="2029">
        <v>6</v>
      </c>
      <c r="F23" s="2029">
        <v>0</v>
      </c>
      <c r="G23" s="2029">
        <v>0</v>
      </c>
      <c r="H23" s="2029">
        <v>4</v>
      </c>
      <c r="I23" s="2029">
        <v>0</v>
      </c>
      <c r="J23" s="2029">
        <v>4</v>
      </c>
      <c r="K23" s="2030">
        <v>1</v>
      </c>
      <c r="L23" s="2031">
        <f t="shared" si="0"/>
        <v>29</v>
      </c>
      <c r="M23" s="2038">
        <v>0</v>
      </c>
      <c r="N23" s="2030">
        <v>0</v>
      </c>
      <c r="O23" s="2031">
        <f t="shared" si="1"/>
        <v>0</v>
      </c>
      <c r="P23" s="2042">
        <v>1</v>
      </c>
      <c r="Q23" s="2031">
        <f t="shared" si="2"/>
        <v>30</v>
      </c>
      <c r="S23" s="2005"/>
      <c r="T23" s="883"/>
    </row>
    <row r="24" spans="1:20" ht="15" customHeight="1" thickBot="1" x14ac:dyDescent="0.3">
      <c r="A24" s="887">
        <v>15</v>
      </c>
      <c r="B24" s="888" t="s">
        <v>19</v>
      </c>
      <c r="C24" s="2033">
        <v>29</v>
      </c>
      <c r="D24" s="2034">
        <v>0</v>
      </c>
      <c r="E24" s="2034">
        <v>10</v>
      </c>
      <c r="F24" s="2034">
        <v>1</v>
      </c>
      <c r="G24" s="2034">
        <v>0</v>
      </c>
      <c r="H24" s="2034">
        <v>5</v>
      </c>
      <c r="I24" s="2034">
        <v>2</v>
      </c>
      <c r="J24" s="2034">
        <v>14</v>
      </c>
      <c r="K24" s="2035">
        <v>20</v>
      </c>
      <c r="L24" s="2036">
        <f t="shared" si="0"/>
        <v>81</v>
      </c>
      <c r="M24" s="2040">
        <v>1</v>
      </c>
      <c r="N24" s="2035">
        <v>0</v>
      </c>
      <c r="O24" s="2036">
        <f t="shared" si="1"/>
        <v>1</v>
      </c>
      <c r="P24" s="2044">
        <v>10</v>
      </c>
      <c r="Q24" s="2036">
        <f>L24+O24+P24</f>
        <v>92</v>
      </c>
      <c r="S24" s="2005"/>
      <c r="T24" s="883"/>
    </row>
    <row r="25" spans="1:20" ht="15" customHeight="1" x14ac:dyDescent="0.25">
      <c r="A25" s="1151"/>
      <c r="B25" s="2081" t="s">
        <v>439</v>
      </c>
      <c r="C25" s="1423">
        <f>SUM(C10:C24)</f>
        <v>346</v>
      </c>
      <c r="D25" s="1434">
        <f t="shared" ref="D25:L25" si="3">SUM(D10:D24)</f>
        <v>0</v>
      </c>
      <c r="E25" s="1434">
        <f t="shared" si="3"/>
        <v>117</v>
      </c>
      <c r="F25" s="1434">
        <f t="shared" si="3"/>
        <v>25</v>
      </c>
      <c r="G25" s="1434">
        <f t="shared" si="3"/>
        <v>2</v>
      </c>
      <c r="H25" s="1434">
        <f t="shared" si="3"/>
        <v>59</v>
      </c>
      <c r="I25" s="1434">
        <f t="shared" si="3"/>
        <v>67</v>
      </c>
      <c r="J25" s="1434">
        <f t="shared" si="3"/>
        <v>146</v>
      </c>
      <c r="K25" s="1419">
        <f t="shared" si="3"/>
        <v>106</v>
      </c>
      <c r="L25" s="1454">
        <f t="shared" si="3"/>
        <v>868</v>
      </c>
      <c r="M25" s="1152"/>
      <c r="N25" s="1419">
        <f>SUM(N10:N24)</f>
        <v>29</v>
      </c>
      <c r="O25" s="1436"/>
      <c r="P25" s="1423">
        <f>SUM(P10:P24)</f>
        <v>87</v>
      </c>
      <c r="Q25" s="1376"/>
      <c r="S25" s="882"/>
      <c r="T25" s="883"/>
    </row>
    <row r="26" spans="1:20" s="1148" customFormat="1" ht="15" customHeight="1" x14ac:dyDescent="0.2">
      <c r="A26" s="889"/>
      <c r="B26" s="1393" t="s">
        <v>415</v>
      </c>
      <c r="C26" s="1153">
        <v>218</v>
      </c>
      <c r="D26" s="1154">
        <v>0</v>
      </c>
      <c r="E26" s="1154">
        <v>86</v>
      </c>
      <c r="F26" s="1154">
        <v>14</v>
      </c>
      <c r="G26" s="1154">
        <v>1</v>
      </c>
      <c r="H26" s="1154">
        <v>43</v>
      </c>
      <c r="I26" s="1154">
        <v>55</v>
      </c>
      <c r="J26" s="1154">
        <v>106</v>
      </c>
      <c r="K26" s="1155">
        <v>77</v>
      </c>
      <c r="L26" s="1175">
        <v>600</v>
      </c>
      <c r="M26" s="1663"/>
      <c r="N26" s="1155">
        <v>17</v>
      </c>
      <c r="O26" s="1664"/>
      <c r="P26" s="1153">
        <v>53</v>
      </c>
      <c r="Q26" s="1665"/>
      <c r="S26" s="1149"/>
      <c r="T26" s="1150"/>
    </row>
    <row r="27" spans="1:20" s="1148" customFormat="1" ht="15" customHeight="1" thickBot="1" x14ac:dyDescent="0.25">
      <c r="A27" s="899"/>
      <c r="B27" s="900" t="s">
        <v>398</v>
      </c>
      <c r="C27" s="901">
        <v>74</v>
      </c>
      <c r="D27" s="902">
        <v>0</v>
      </c>
      <c r="E27" s="902">
        <v>36</v>
      </c>
      <c r="F27" s="902">
        <v>2</v>
      </c>
      <c r="G27" s="902">
        <v>0</v>
      </c>
      <c r="H27" s="902">
        <v>12</v>
      </c>
      <c r="I27" s="902">
        <v>25</v>
      </c>
      <c r="J27" s="902">
        <v>49</v>
      </c>
      <c r="K27" s="903">
        <v>33</v>
      </c>
      <c r="L27" s="904">
        <v>231</v>
      </c>
      <c r="M27" s="1286"/>
      <c r="N27" s="903">
        <v>7</v>
      </c>
      <c r="O27" s="1449"/>
      <c r="P27" s="901">
        <v>21</v>
      </c>
      <c r="Q27" s="1448"/>
      <c r="S27" s="1149"/>
      <c r="T27" s="1150"/>
    </row>
    <row r="28" spans="1:20" s="1148" customFormat="1" ht="15" customHeight="1" x14ac:dyDescent="0.2">
      <c r="A28" s="1443"/>
      <c r="B28" s="1393" t="s">
        <v>278</v>
      </c>
      <c r="C28" s="1153">
        <v>349</v>
      </c>
      <c r="D28" s="1154">
        <v>2</v>
      </c>
      <c r="E28" s="1154">
        <v>109</v>
      </c>
      <c r="F28" s="1154">
        <v>23</v>
      </c>
      <c r="G28" s="1154">
        <v>1</v>
      </c>
      <c r="H28" s="1154">
        <v>53</v>
      </c>
      <c r="I28" s="1154">
        <v>66</v>
      </c>
      <c r="J28" s="1154">
        <v>141</v>
      </c>
      <c r="K28" s="1155">
        <v>132</v>
      </c>
      <c r="L28" s="1175">
        <v>876</v>
      </c>
      <c r="M28" s="1178"/>
      <c r="N28" s="1154">
        <v>36</v>
      </c>
      <c r="O28" s="1178"/>
      <c r="P28" s="1447">
        <v>127</v>
      </c>
      <c r="Q28" s="1178"/>
      <c r="S28" s="1149"/>
      <c r="T28" s="1150"/>
    </row>
    <row r="29" spans="1:20" ht="15" customHeight="1" x14ac:dyDescent="0.25">
      <c r="A29" s="889"/>
      <c r="B29" s="890" t="s">
        <v>263</v>
      </c>
      <c r="C29" s="891">
        <v>227</v>
      </c>
      <c r="D29" s="892">
        <v>0</v>
      </c>
      <c r="E29" s="892">
        <v>79</v>
      </c>
      <c r="F29" s="892">
        <v>13</v>
      </c>
      <c r="G29" s="892">
        <v>1</v>
      </c>
      <c r="H29" s="892">
        <v>32</v>
      </c>
      <c r="I29" s="892">
        <v>53</v>
      </c>
      <c r="J29" s="892">
        <v>85</v>
      </c>
      <c r="K29" s="893">
        <v>80</v>
      </c>
      <c r="L29" s="894">
        <v>570</v>
      </c>
      <c r="M29" s="895"/>
      <c r="N29" s="892">
        <v>22</v>
      </c>
      <c r="O29" s="896"/>
      <c r="P29" s="897">
        <v>85</v>
      </c>
      <c r="Q29" s="898"/>
      <c r="S29" s="882"/>
      <c r="T29" s="883"/>
    </row>
    <row r="30" spans="1:20" ht="15" customHeight="1" thickBot="1" x14ac:dyDescent="0.25">
      <c r="A30" s="899"/>
      <c r="B30" s="900" t="s">
        <v>240</v>
      </c>
      <c r="C30" s="901">
        <v>112</v>
      </c>
      <c r="D30" s="902">
        <v>0</v>
      </c>
      <c r="E30" s="902">
        <v>43</v>
      </c>
      <c r="F30" s="902">
        <v>7</v>
      </c>
      <c r="G30" s="902">
        <v>0</v>
      </c>
      <c r="H30" s="902">
        <v>11</v>
      </c>
      <c r="I30" s="902">
        <v>36</v>
      </c>
      <c r="J30" s="902">
        <v>41</v>
      </c>
      <c r="K30" s="903">
        <v>44</v>
      </c>
      <c r="L30" s="904">
        <v>294</v>
      </c>
      <c r="M30" s="905"/>
      <c r="N30" s="902">
        <v>6</v>
      </c>
      <c r="O30" s="906"/>
      <c r="P30" s="907">
        <v>41</v>
      </c>
      <c r="Q30" s="908"/>
      <c r="S30" s="882"/>
      <c r="T30" s="883"/>
    </row>
    <row r="31" spans="1:20" ht="15" customHeight="1" x14ac:dyDescent="0.2">
      <c r="A31" s="1231"/>
      <c r="B31" s="1232" t="s">
        <v>114</v>
      </c>
      <c r="C31" s="1233">
        <v>330</v>
      </c>
      <c r="D31" s="1234">
        <v>2</v>
      </c>
      <c r="E31" s="1234">
        <v>106</v>
      </c>
      <c r="F31" s="1234">
        <v>25</v>
      </c>
      <c r="G31" s="1234">
        <v>6</v>
      </c>
      <c r="H31" s="1234">
        <v>77</v>
      </c>
      <c r="I31" s="1234">
        <v>104</v>
      </c>
      <c r="J31" s="1234">
        <v>147</v>
      </c>
      <c r="K31" s="1235">
        <v>108</v>
      </c>
      <c r="L31" s="1236">
        <v>905</v>
      </c>
      <c r="M31" s="1237"/>
      <c r="N31" s="1236">
        <v>25</v>
      </c>
      <c r="O31" s="1238"/>
      <c r="P31" s="1239">
        <v>111</v>
      </c>
      <c r="Q31" s="1240"/>
      <c r="S31" s="882"/>
      <c r="T31" s="883"/>
    </row>
    <row r="32" spans="1:20" ht="15" customHeight="1" x14ac:dyDescent="0.25">
      <c r="A32" s="1241"/>
      <c r="B32" s="1247" t="s">
        <v>108</v>
      </c>
      <c r="C32" s="1153">
        <v>201</v>
      </c>
      <c r="D32" s="1154">
        <v>22</v>
      </c>
      <c r="E32" s="1154">
        <v>60</v>
      </c>
      <c r="F32" s="1154">
        <v>11</v>
      </c>
      <c r="G32" s="1154">
        <v>4</v>
      </c>
      <c r="H32" s="1154">
        <v>45</v>
      </c>
      <c r="I32" s="1154">
        <v>79</v>
      </c>
      <c r="J32" s="1154">
        <v>98</v>
      </c>
      <c r="K32" s="1155">
        <v>61</v>
      </c>
      <c r="L32" s="1206">
        <v>581</v>
      </c>
      <c r="M32" s="1207"/>
      <c r="N32" s="1208">
        <v>14</v>
      </c>
      <c r="O32" s="1209"/>
      <c r="P32" s="1210">
        <v>76</v>
      </c>
      <c r="Q32" s="1242"/>
      <c r="S32" s="882"/>
      <c r="T32" s="883"/>
    </row>
    <row r="33" spans="1:20" s="1218" customFormat="1" ht="15" customHeight="1" thickBot="1" x14ac:dyDescent="0.3">
      <c r="A33" s="1243"/>
      <c r="B33" s="1248" t="s">
        <v>109</v>
      </c>
      <c r="C33" s="912">
        <v>99</v>
      </c>
      <c r="D33" s="913">
        <v>2</v>
      </c>
      <c r="E33" s="913">
        <v>30</v>
      </c>
      <c r="F33" s="913">
        <v>3</v>
      </c>
      <c r="G33" s="913">
        <v>3</v>
      </c>
      <c r="H33" s="913">
        <v>21</v>
      </c>
      <c r="I33" s="913">
        <v>41</v>
      </c>
      <c r="J33" s="913">
        <v>50</v>
      </c>
      <c r="K33" s="913">
        <v>29</v>
      </c>
      <c r="L33" s="913">
        <v>278</v>
      </c>
      <c r="M33" s="1244"/>
      <c r="N33" s="913">
        <v>10</v>
      </c>
      <c r="O33" s="1245"/>
      <c r="P33" s="913">
        <v>48</v>
      </c>
      <c r="Q33" s="1246"/>
      <c r="S33" s="1219"/>
    </row>
    <row r="34" spans="1:20" s="1218" customFormat="1" ht="15" customHeight="1" x14ac:dyDescent="0.25">
      <c r="A34" s="1226"/>
      <c r="B34" s="1227" t="s">
        <v>110</v>
      </c>
      <c r="C34" s="1228">
        <v>281</v>
      </c>
      <c r="D34" s="1228">
        <v>11</v>
      </c>
      <c r="E34" s="1228">
        <v>86</v>
      </c>
      <c r="F34" s="1228">
        <v>32</v>
      </c>
      <c r="G34" s="1228">
        <v>10</v>
      </c>
      <c r="H34" s="1228">
        <v>86</v>
      </c>
      <c r="I34" s="1228">
        <v>97</v>
      </c>
      <c r="J34" s="1228">
        <v>94</v>
      </c>
      <c r="K34" s="1228">
        <v>70</v>
      </c>
      <c r="L34" s="1228">
        <v>767</v>
      </c>
      <c r="M34" s="1229"/>
      <c r="N34" s="1228">
        <v>39</v>
      </c>
      <c r="O34" s="1230"/>
      <c r="P34" s="1228">
        <v>168</v>
      </c>
      <c r="Q34" s="1230"/>
      <c r="S34" s="1220"/>
      <c r="T34" s="1221"/>
    </row>
    <row r="35" spans="1:20" s="1218" customFormat="1" ht="15" customHeight="1" x14ac:dyDescent="0.25">
      <c r="A35" s="1222"/>
      <c r="B35" s="1223" t="s">
        <v>111</v>
      </c>
      <c r="C35" s="909">
        <v>180</v>
      </c>
      <c r="D35" s="909">
        <v>9</v>
      </c>
      <c r="E35" s="909">
        <v>63</v>
      </c>
      <c r="F35" s="909">
        <v>29</v>
      </c>
      <c r="G35" s="909">
        <v>2</v>
      </c>
      <c r="H35" s="909">
        <v>64</v>
      </c>
      <c r="I35" s="909">
        <v>76</v>
      </c>
      <c r="J35" s="909">
        <v>86</v>
      </c>
      <c r="K35" s="909">
        <v>65</v>
      </c>
      <c r="L35" s="909">
        <v>574</v>
      </c>
      <c r="M35" s="1224"/>
      <c r="N35" s="909">
        <v>23</v>
      </c>
      <c r="O35" s="1225"/>
      <c r="P35" s="909">
        <v>115</v>
      </c>
      <c r="Q35" s="1225"/>
      <c r="S35" s="1219"/>
    </row>
    <row r="36" spans="1:20" ht="15" customHeight="1" thickBot="1" x14ac:dyDescent="0.3">
      <c r="A36" s="910"/>
      <c r="B36" s="911" t="s">
        <v>20</v>
      </c>
      <c r="C36" s="1211">
        <v>85</v>
      </c>
      <c r="D36" s="1212">
        <v>2</v>
      </c>
      <c r="E36" s="1212">
        <v>19</v>
      </c>
      <c r="F36" s="1212">
        <v>5</v>
      </c>
      <c r="G36" s="1212">
        <v>3</v>
      </c>
      <c r="H36" s="1212">
        <v>32</v>
      </c>
      <c r="I36" s="1212">
        <v>45</v>
      </c>
      <c r="J36" s="1212">
        <v>51</v>
      </c>
      <c r="K36" s="1213">
        <v>31</v>
      </c>
      <c r="L36" s="1214">
        <v>273</v>
      </c>
      <c r="M36" s="1215"/>
      <c r="N36" s="1216">
        <v>10</v>
      </c>
      <c r="O36" s="1217"/>
      <c r="P36" s="914">
        <v>65</v>
      </c>
      <c r="Q36" s="915"/>
    </row>
    <row r="37" spans="1:20" x14ac:dyDescent="0.2">
      <c r="A37" s="916" t="s">
        <v>121</v>
      </c>
      <c r="B37" s="871"/>
      <c r="C37" s="871"/>
      <c r="D37" s="871"/>
      <c r="E37" s="871"/>
      <c r="F37" s="871"/>
      <c r="G37" s="871"/>
      <c r="H37" s="871"/>
      <c r="I37" s="871"/>
      <c r="J37" s="871"/>
      <c r="K37" s="871"/>
      <c r="L37" s="871"/>
      <c r="M37" s="871"/>
      <c r="N37" s="871"/>
      <c r="O37" s="871"/>
      <c r="P37" s="871"/>
      <c r="Q37" s="871"/>
    </row>
    <row r="38" spans="1:20" ht="17.25" x14ac:dyDescent="0.25">
      <c r="A38" s="871" t="s">
        <v>366</v>
      </c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T38" s="865" t="s">
        <v>107</v>
      </c>
    </row>
    <row r="39" spans="1:20" ht="17.25" x14ac:dyDescent="0.25">
      <c r="A39" s="871" t="s">
        <v>367</v>
      </c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</row>
    <row r="40" spans="1:20" ht="15" x14ac:dyDescent="0.25">
      <c r="B40" s="867"/>
      <c r="C40" s="917"/>
      <c r="D40" s="917"/>
    </row>
    <row r="41" spans="1:20" ht="15" x14ac:dyDescent="0.25">
      <c r="B41" s="867"/>
      <c r="C41" s="867"/>
      <c r="D41" s="867"/>
    </row>
  </sheetData>
  <mergeCells count="2">
    <mergeCell ref="C8:L8"/>
    <mergeCell ref="M8:O8"/>
  </mergeCells>
  <pageMargins left="0.31496062992125984" right="0.31496062992125984" top="0.78740157480314965" bottom="0.78740157480314965" header="0.31496062992125984" footer="0.31496062992125984"/>
  <pageSetup paperSize="9" scale="70" fitToWidth="0" fitToHeight="0" orientation="landscape" r:id="rId1"/>
  <headerFooter>
    <oddHeader>&amp;R&amp;T</oddHeader>
    <oddFooter>&amp;L&amp;F&amp;CDato skrevet ut: &amp;D&amp;RÅRSSTATISTIKK 2011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rgb="FFFF0000"/>
  </sheetPr>
  <dimension ref="A1:I34"/>
  <sheetViews>
    <sheetView showGridLines="0" workbookViewId="0">
      <selection activeCell="G21" sqref="G21"/>
    </sheetView>
  </sheetViews>
  <sheetFormatPr baseColWidth="10" defaultColWidth="11.42578125" defaultRowHeight="12.75" x14ac:dyDescent="0.2"/>
  <cols>
    <col min="1" max="1" width="6.140625" style="2" bestFit="1" customWidth="1"/>
    <col min="2" max="2" width="22" style="275" bestFit="1" customWidth="1"/>
    <col min="3" max="3" width="14.42578125" style="275" customWidth="1"/>
    <col min="4" max="4" width="16" style="275" customWidth="1"/>
    <col min="5" max="5" width="16.5703125" style="275" customWidth="1"/>
    <col min="6" max="6" width="11.42578125" style="275" customWidth="1"/>
    <col min="7" max="16384" width="11.42578125" style="275"/>
  </cols>
  <sheetData>
    <row r="1" spans="1:5" x14ac:dyDescent="0.2">
      <c r="A1" s="411" t="s">
        <v>26</v>
      </c>
      <c r="B1" s="412"/>
    </row>
    <row r="2" spans="1:5" x14ac:dyDescent="0.2">
      <c r="A2" s="1" t="s">
        <v>0</v>
      </c>
    </row>
    <row r="3" spans="1:5" x14ac:dyDescent="0.2">
      <c r="A3" s="1"/>
    </row>
    <row r="4" spans="1:5" x14ac:dyDescent="0.2">
      <c r="A4" s="1" t="s">
        <v>284</v>
      </c>
    </row>
    <row r="6" spans="1:5" s="4" customFormat="1" ht="30" customHeight="1" thickBot="1" x14ac:dyDescent="0.25">
      <c r="A6" s="3" t="s">
        <v>284</v>
      </c>
    </row>
    <row r="7" spans="1:5" s="5" customFormat="1" ht="17.25" customHeight="1" x14ac:dyDescent="0.2">
      <c r="A7" s="24"/>
      <c r="B7" s="53"/>
      <c r="C7" s="2109" t="s">
        <v>285</v>
      </c>
      <c r="D7" s="2109"/>
      <c r="E7" s="2109"/>
    </row>
    <row r="8" spans="1:5" s="5" customFormat="1" ht="33" customHeight="1" thickBot="1" x14ac:dyDescent="0.25">
      <c r="A8" s="107" t="s">
        <v>2</v>
      </c>
      <c r="B8" s="126" t="s">
        <v>3</v>
      </c>
      <c r="C8" s="6" t="s">
        <v>286</v>
      </c>
      <c r="D8" s="60" t="s">
        <v>287</v>
      </c>
      <c r="E8" s="413" t="s">
        <v>288</v>
      </c>
    </row>
    <row r="9" spans="1:5" ht="15" customHeight="1" x14ac:dyDescent="0.2">
      <c r="A9" s="414">
        <v>1</v>
      </c>
      <c r="B9" s="8" t="s">
        <v>5</v>
      </c>
      <c r="C9" s="1588">
        <v>213</v>
      </c>
      <c r="D9" s="1870">
        <v>0</v>
      </c>
      <c r="E9" s="1871">
        <v>0</v>
      </c>
    </row>
    <row r="10" spans="1:5" ht="15" customHeight="1" x14ac:dyDescent="0.2">
      <c r="A10" s="9">
        <v>2</v>
      </c>
      <c r="B10" s="10" t="s">
        <v>6</v>
      </c>
      <c r="C10" s="1875">
        <v>307</v>
      </c>
      <c r="D10" s="1876">
        <v>0</v>
      </c>
      <c r="E10" s="1877">
        <v>86</v>
      </c>
    </row>
    <row r="11" spans="1:5" ht="15" customHeight="1" x14ac:dyDescent="0.2">
      <c r="A11" s="9">
        <v>3</v>
      </c>
      <c r="B11" s="10" t="s">
        <v>7</v>
      </c>
      <c r="C11" s="1875">
        <v>116</v>
      </c>
      <c r="D11" s="1876">
        <v>0</v>
      </c>
      <c r="E11" s="1877">
        <v>0</v>
      </c>
    </row>
    <row r="12" spans="1:5" ht="15" customHeight="1" x14ac:dyDescent="0.2">
      <c r="A12" s="9">
        <v>4</v>
      </c>
      <c r="B12" s="10" t="s">
        <v>8</v>
      </c>
      <c r="C12" s="1875">
        <v>509</v>
      </c>
      <c r="D12" s="1876">
        <v>44</v>
      </c>
      <c r="E12" s="1877">
        <v>0</v>
      </c>
    </row>
    <row r="13" spans="1:5" ht="15" customHeight="1" x14ac:dyDescent="0.2">
      <c r="A13" s="9">
        <v>5</v>
      </c>
      <c r="B13" s="10" t="s">
        <v>9</v>
      </c>
      <c r="C13" s="1875">
        <v>157</v>
      </c>
      <c r="D13" s="1876">
        <v>0</v>
      </c>
      <c r="E13" s="1877">
        <v>44</v>
      </c>
    </row>
    <row r="14" spans="1:5" ht="15" customHeight="1" x14ac:dyDescent="0.2">
      <c r="A14" s="11">
        <v>6</v>
      </c>
      <c r="B14" s="12" t="s">
        <v>10</v>
      </c>
      <c r="C14" s="1875">
        <v>37</v>
      </c>
      <c r="D14" s="1876">
        <v>0</v>
      </c>
      <c r="E14" s="1877">
        <v>11</v>
      </c>
    </row>
    <row r="15" spans="1:5" ht="15" customHeight="1" x14ac:dyDescent="0.2">
      <c r="A15" s="11">
        <v>7</v>
      </c>
      <c r="B15" s="12" t="s">
        <v>11</v>
      </c>
      <c r="C15" s="1875">
        <v>124</v>
      </c>
      <c r="D15" s="1876">
        <v>1</v>
      </c>
      <c r="E15" s="1877">
        <v>36</v>
      </c>
    </row>
    <row r="16" spans="1:5" ht="15" customHeight="1" x14ac:dyDescent="0.2">
      <c r="A16" s="9">
        <v>8</v>
      </c>
      <c r="B16" s="10" t="s">
        <v>12</v>
      </c>
      <c r="C16" s="1875">
        <v>14</v>
      </c>
      <c r="D16" s="1876">
        <v>0</v>
      </c>
      <c r="E16" s="1877">
        <v>23</v>
      </c>
    </row>
    <row r="17" spans="1:9" ht="15" customHeight="1" x14ac:dyDescent="0.2">
      <c r="A17" s="9">
        <v>9</v>
      </c>
      <c r="B17" s="10" t="s">
        <v>13</v>
      </c>
      <c r="C17" s="1875">
        <v>90</v>
      </c>
      <c r="D17" s="1876">
        <v>0</v>
      </c>
      <c r="E17" s="1877">
        <v>10</v>
      </c>
    </row>
    <row r="18" spans="1:9" ht="15" customHeight="1" x14ac:dyDescent="0.2">
      <c r="A18" s="9">
        <v>10</v>
      </c>
      <c r="B18" s="10" t="s">
        <v>14</v>
      </c>
      <c r="C18" s="1875">
        <v>125</v>
      </c>
      <c r="D18" s="1876">
        <v>3</v>
      </c>
      <c r="E18" s="1877">
        <v>11</v>
      </c>
    </row>
    <row r="19" spans="1:9" ht="15" customHeight="1" x14ac:dyDescent="0.2">
      <c r="A19" s="11">
        <v>11</v>
      </c>
      <c r="B19" s="12" t="s">
        <v>15</v>
      </c>
      <c r="C19" s="1875">
        <v>138</v>
      </c>
      <c r="D19" s="1876">
        <v>37</v>
      </c>
      <c r="E19" s="1877">
        <v>55</v>
      </c>
    </row>
    <row r="20" spans="1:9" ht="15" customHeight="1" x14ac:dyDescent="0.2">
      <c r="A20" s="9">
        <v>12</v>
      </c>
      <c r="B20" s="10" t="s">
        <v>16</v>
      </c>
      <c r="C20" s="1875">
        <v>56</v>
      </c>
      <c r="D20" s="1876">
        <v>0</v>
      </c>
      <c r="E20" s="1877">
        <v>4</v>
      </c>
      <c r="I20" s="275" t="s">
        <v>107</v>
      </c>
    </row>
    <row r="21" spans="1:9" ht="15" customHeight="1" x14ac:dyDescent="0.2">
      <c r="A21" s="9">
        <v>13</v>
      </c>
      <c r="B21" s="10" t="s">
        <v>17</v>
      </c>
      <c r="C21" s="1875">
        <v>68</v>
      </c>
      <c r="D21" s="1876">
        <v>36</v>
      </c>
      <c r="E21" s="1877">
        <v>11</v>
      </c>
      <c r="H21" s="275" t="s">
        <v>107</v>
      </c>
    </row>
    <row r="22" spans="1:9" ht="15" customHeight="1" x14ac:dyDescent="0.2">
      <c r="A22" s="9">
        <v>14</v>
      </c>
      <c r="B22" s="10" t="s">
        <v>18</v>
      </c>
      <c r="C22" s="1875">
        <v>160</v>
      </c>
      <c r="D22" s="1876">
        <v>0</v>
      </c>
      <c r="E22" s="1877">
        <v>26</v>
      </c>
      <c r="G22" s="275" t="s">
        <v>107</v>
      </c>
    </row>
    <row r="23" spans="1:9" ht="15" customHeight="1" thickBot="1" x14ac:dyDescent="0.25">
      <c r="A23" s="13">
        <v>15</v>
      </c>
      <c r="B23" s="14" t="s">
        <v>19</v>
      </c>
      <c r="C23" s="1865">
        <v>25</v>
      </c>
      <c r="D23" s="1866">
        <v>10</v>
      </c>
      <c r="E23" s="1867">
        <v>100</v>
      </c>
    </row>
    <row r="24" spans="1:9" s="18" customFormat="1" ht="15" customHeight="1" thickBot="1" x14ac:dyDescent="0.25">
      <c r="A24" s="15"/>
      <c r="B24" s="21" t="s">
        <v>407</v>
      </c>
      <c r="C24" s="421">
        <f>SUM(C9:C23)</f>
        <v>2139</v>
      </c>
      <c r="D24" s="422">
        <f>SUM(D9:D23)</f>
        <v>131</v>
      </c>
      <c r="E24" s="423">
        <f>SUM(E9:E23)</f>
        <v>417</v>
      </c>
    </row>
    <row r="25" spans="1:9" s="1129" customFormat="1" ht="15" customHeight="1" x14ac:dyDescent="0.2">
      <c r="A25" s="1592"/>
      <c r="B25" s="1593" t="s">
        <v>292</v>
      </c>
      <c r="C25" s="1594">
        <v>2246</v>
      </c>
      <c r="D25" s="1595">
        <v>134</v>
      </c>
      <c r="E25" s="1596">
        <v>444</v>
      </c>
    </row>
    <row r="26" spans="1:9" s="18" customFormat="1" ht="15" customHeight="1" x14ac:dyDescent="0.2">
      <c r="A26" s="110"/>
      <c r="B26" s="116" t="s">
        <v>289</v>
      </c>
      <c r="C26" s="140">
        <v>4338</v>
      </c>
      <c r="D26" s="424">
        <v>268</v>
      </c>
      <c r="E26" s="425">
        <v>888</v>
      </c>
    </row>
    <row r="27" spans="1:9" s="18" customFormat="1" ht="15" customHeight="1" x14ac:dyDescent="0.2">
      <c r="A27" s="110"/>
      <c r="B27" s="116" t="s">
        <v>290</v>
      </c>
      <c r="C27" s="140">
        <v>2366</v>
      </c>
      <c r="D27" s="424">
        <v>162</v>
      </c>
      <c r="E27" s="425">
        <v>658</v>
      </c>
    </row>
    <row r="28" spans="1:9" s="18" customFormat="1" ht="15" customHeight="1" x14ac:dyDescent="0.2">
      <c r="A28" s="110"/>
      <c r="B28" s="116" t="s">
        <v>291</v>
      </c>
      <c r="C28" s="140">
        <v>2314</v>
      </c>
      <c r="D28" s="424">
        <v>173</v>
      </c>
      <c r="E28" s="425">
        <v>489</v>
      </c>
    </row>
    <row r="29" spans="1:9" s="18" customFormat="1" ht="15" customHeight="1" x14ac:dyDescent="0.2">
      <c r="A29" s="110"/>
      <c r="B29" s="116" t="s">
        <v>21</v>
      </c>
      <c r="C29" s="140">
        <v>2111</v>
      </c>
      <c r="D29" s="424">
        <v>194</v>
      </c>
      <c r="E29" s="425">
        <v>515</v>
      </c>
    </row>
    <row r="30" spans="1:9" s="18" customFormat="1" ht="15" customHeight="1" x14ac:dyDescent="0.2">
      <c r="A30" s="110"/>
      <c r="B30" s="116" t="s">
        <v>22</v>
      </c>
      <c r="C30" s="140">
        <v>2193</v>
      </c>
      <c r="D30" s="424">
        <v>183</v>
      </c>
      <c r="E30" s="425">
        <v>552</v>
      </c>
    </row>
    <row r="31" spans="1:9" s="18" customFormat="1" ht="15" customHeight="1" x14ac:dyDescent="0.2">
      <c r="A31" s="110"/>
      <c r="B31" s="116" t="s">
        <v>23</v>
      </c>
      <c r="C31" s="140">
        <v>2707</v>
      </c>
      <c r="D31" s="424">
        <v>332</v>
      </c>
      <c r="E31" s="425">
        <v>647</v>
      </c>
    </row>
    <row r="32" spans="1:9" s="18" customFormat="1" ht="15" customHeight="1" x14ac:dyDescent="0.2">
      <c r="A32" s="110"/>
      <c r="B32" s="116" t="s">
        <v>24</v>
      </c>
      <c r="C32" s="140">
        <v>2647</v>
      </c>
      <c r="D32" s="424">
        <v>245</v>
      </c>
      <c r="E32" s="425">
        <v>567</v>
      </c>
    </row>
    <row r="33" spans="1:5" s="18" customFormat="1" ht="15" customHeight="1" x14ac:dyDescent="0.2">
      <c r="A33" s="110"/>
      <c r="B33" s="116" t="s">
        <v>25</v>
      </c>
      <c r="C33" s="140">
        <v>2560</v>
      </c>
      <c r="D33" s="424">
        <v>433</v>
      </c>
      <c r="E33" s="425">
        <v>549</v>
      </c>
    </row>
    <row r="34" spans="1:5" s="18" customFormat="1" ht="15" customHeight="1" thickBot="1" x14ac:dyDescent="0.25">
      <c r="A34" s="109"/>
      <c r="B34" s="93" t="s">
        <v>27</v>
      </c>
      <c r="C34" s="174">
        <v>2458</v>
      </c>
      <c r="D34" s="426">
        <v>303</v>
      </c>
      <c r="E34" s="427">
        <v>573</v>
      </c>
    </row>
  </sheetData>
  <mergeCells count="1">
    <mergeCell ref="C7:E7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7"/>
  <dimension ref="A2:Z44"/>
  <sheetViews>
    <sheetView showGridLines="0" topLeftCell="A15" workbookViewId="0">
      <selection activeCell="A8" sqref="A8:O33"/>
    </sheetView>
  </sheetViews>
  <sheetFormatPr baseColWidth="10" defaultColWidth="11.42578125" defaultRowHeight="12.75" x14ac:dyDescent="0.2"/>
  <cols>
    <col min="1" max="1" width="8.140625" style="59" customWidth="1"/>
    <col min="2" max="2" width="23.42578125" style="59" customWidth="1"/>
    <col min="3" max="3" width="12.7109375" style="59" customWidth="1"/>
    <col min="4" max="4" width="11.42578125" style="59" customWidth="1"/>
    <col min="5" max="5" width="10.42578125" style="59" customWidth="1"/>
    <col min="6" max="6" width="11.42578125" style="59" customWidth="1"/>
    <col min="7" max="7" width="10.28515625" style="59" customWidth="1"/>
    <col min="8" max="10" width="11.42578125" style="59"/>
    <col min="11" max="11" width="7.85546875" style="59" customWidth="1"/>
    <col min="12" max="12" width="9.5703125" style="59" customWidth="1"/>
    <col min="13" max="16384" width="11.42578125" style="59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A8</f>
        <v>Tabell 1-11-F - Resultat for deltakere som avsluttet introduksjonsprogram i perioden 01.01.-31.12.</v>
      </c>
    </row>
    <row r="5" spans="1:17" x14ac:dyDescent="0.2">
      <c r="A5" s="1"/>
    </row>
    <row r="6" spans="1:17" x14ac:dyDescent="0.2">
      <c r="A6" s="1"/>
    </row>
    <row r="7" spans="1:17" x14ac:dyDescent="0.2">
      <c r="A7" s="1"/>
    </row>
    <row r="8" spans="1:17" ht="30.75" customHeight="1" thickBot="1" x14ac:dyDescent="0.3">
      <c r="A8" s="714" t="s">
        <v>453</v>
      </c>
      <c r="B8" s="715"/>
      <c r="C8" s="715"/>
      <c r="D8" s="715"/>
      <c r="E8" s="715"/>
      <c r="F8" s="715"/>
      <c r="G8" s="1146"/>
      <c r="H8" s="1146"/>
      <c r="I8" s="1146"/>
      <c r="J8" s="1146"/>
      <c r="K8" s="1146"/>
      <c r="L8" s="1146"/>
      <c r="M8" s="1146"/>
      <c r="N8" s="1146"/>
    </row>
    <row r="9" spans="1:17" ht="81.2" customHeight="1" thickBot="1" x14ac:dyDescent="0.3">
      <c r="A9" s="959" t="s">
        <v>38</v>
      </c>
      <c r="B9" s="960" t="s">
        <v>3</v>
      </c>
      <c r="C9" s="961" t="s">
        <v>132</v>
      </c>
      <c r="D9" s="962" t="s">
        <v>63</v>
      </c>
      <c r="E9" s="962" t="s">
        <v>227</v>
      </c>
      <c r="F9" s="962" t="s">
        <v>223</v>
      </c>
      <c r="G9" s="962" t="s">
        <v>225</v>
      </c>
      <c r="H9" s="962" t="s">
        <v>156</v>
      </c>
      <c r="I9" s="962" t="s">
        <v>224</v>
      </c>
      <c r="J9" s="963" t="s">
        <v>133</v>
      </c>
      <c r="K9" s="1822" t="s">
        <v>28</v>
      </c>
      <c r="L9" s="1823" t="s">
        <v>134</v>
      </c>
      <c r="M9" s="1824" t="s">
        <v>135</v>
      </c>
      <c r="N9" s="1825" t="s">
        <v>136</v>
      </c>
    </row>
    <row r="10" spans="1:17" ht="15" customHeight="1" x14ac:dyDescent="0.25">
      <c r="A10" s="1563">
        <v>1</v>
      </c>
      <c r="B10" s="1530" t="s">
        <v>5</v>
      </c>
      <c r="C10" s="1189">
        <v>14</v>
      </c>
      <c r="D10" s="1188">
        <v>2</v>
      </c>
      <c r="E10" s="1188">
        <v>2</v>
      </c>
      <c r="F10" s="1188">
        <v>8</v>
      </c>
      <c r="G10" s="1188">
        <v>1</v>
      </c>
      <c r="H10" s="1188">
        <v>0</v>
      </c>
      <c r="I10" s="1188">
        <v>1</v>
      </c>
      <c r="J10" s="1488">
        <v>7</v>
      </c>
      <c r="K10" s="1826">
        <f>SUM(C10:J10)</f>
        <v>35</v>
      </c>
      <c r="L10" s="1189">
        <v>0</v>
      </c>
      <c r="M10" s="1488">
        <v>0</v>
      </c>
      <c r="N10" s="1183">
        <f>K10+L10+M10</f>
        <v>35</v>
      </c>
      <c r="P10" s="1040">
        <f t="shared" ref="P10:P25" si="0">C10/K10</f>
        <v>0.4</v>
      </c>
      <c r="Q10" s="1040">
        <f t="shared" ref="Q10:Q25" si="1">D10/K10</f>
        <v>5.7142857142857141E-2</v>
      </c>
    </row>
    <row r="11" spans="1:17" ht="15" customHeight="1" x14ac:dyDescent="0.25">
      <c r="A11" s="1564">
        <v>2</v>
      </c>
      <c r="B11" s="1531" t="s">
        <v>6</v>
      </c>
      <c r="C11" s="1192">
        <v>18</v>
      </c>
      <c r="D11" s="1157">
        <v>2</v>
      </c>
      <c r="E11" s="1157">
        <v>1</v>
      </c>
      <c r="F11" s="1157">
        <v>0</v>
      </c>
      <c r="G11" s="1157">
        <v>1</v>
      </c>
      <c r="H11" s="1157">
        <v>0</v>
      </c>
      <c r="I11" s="1157">
        <v>5</v>
      </c>
      <c r="J11" s="1489">
        <v>5</v>
      </c>
      <c r="K11" s="1827">
        <f t="shared" ref="K11:K24" si="2">SUM(C11:J11)</f>
        <v>32</v>
      </c>
      <c r="L11" s="1192">
        <v>3</v>
      </c>
      <c r="M11" s="1489">
        <v>0</v>
      </c>
      <c r="N11" s="1185">
        <f t="shared" ref="N11:N24" si="3">K11+L11+M11</f>
        <v>35</v>
      </c>
      <c r="P11" s="1040">
        <f t="shared" si="0"/>
        <v>0.5625</v>
      </c>
      <c r="Q11" s="1040">
        <f t="shared" si="1"/>
        <v>6.25E-2</v>
      </c>
    </row>
    <row r="12" spans="1:17" ht="15" customHeight="1" x14ac:dyDescent="0.25">
      <c r="A12" s="1564">
        <v>3</v>
      </c>
      <c r="B12" s="1531" t="s">
        <v>7</v>
      </c>
      <c r="C12" s="1192">
        <v>3</v>
      </c>
      <c r="D12" s="1157">
        <v>6</v>
      </c>
      <c r="E12" s="1157">
        <v>11</v>
      </c>
      <c r="F12" s="1157">
        <v>0</v>
      </c>
      <c r="G12" s="1157">
        <v>4</v>
      </c>
      <c r="H12" s="1157">
        <v>0</v>
      </c>
      <c r="I12" s="1157">
        <v>2</v>
      </c>
      <c r="J12" s="1489">
        <v>0</v>
      </c>
      <c r="K12" s="1827">
        <f t="shared" si="2"/>
        <v>26</v>
      </c>
      <c r="L12" s="1192">
        <v>0</v>
      </c>
      <c r="M12" s="1489">
        <v>0</v>
      </c>
      <c r="N12" s="1185">
        <f t="shared" si="3"/>
        <v>26</v>
      </c>
      <c r="P12" s="1040">
        <f t="shared" si="0"/>
        <v>0.11538461538461539</v>
      </c>
      <c r="Q12" s="1040">
        <f t="shared" si="1"/>
        <v>0.23076923076923078</v>
      </c>
    </row>
    <row r="13" spans="1:17" ht="15" customHeight="1" x14ac:dyDescent="0.25">
      <c r="A13" s="1564">
        <v>4</v>
      </c>
      <c r="B13" s="1531" t="s">
        <v>8</v>
      </c>
      <c r="C13" s="1192">
        <v>8</v>
      </c>
      <c r="D13" s="1157">
        <v>0</v>
      </c>
      <c r="E13" s="1157">
        <v>3</v>
      </c>
      <c r="F13" s="1157">
        <v>3</v>
      </c>
      <c r="G13" s="1157">
        <v>0</v>
      </c>
      <c r="H13" s="1157">
        <v>0</v>
      </c>
      <c r="I13" s="1157">
        <v>8</v>
      </c>
      <c r="J13" s="1489">
        <v>0</v>
      </c>
      <c r="K13" s="1827">
        <f t="shared" si="2"/>
        <v>22</v>
      </c>
      <c r="L13" s="1192">
        <v>2</v>
      </c>
      <c r="M13" s="1489">
        <v>0</v>
      </c>
      <c r="N13" s="1185">
        <f t="shared" si="3"/>
        <v>24</v>
      </c>
      <c r="P13" s="1040">
        <f t="shared" si="0"/>
        <v>0.36363636363636365</v>
      </c>
      <c r="Q13" s="1040">
        <f t="shared" si="1"/>
        <v>0</v>
      </c>
    </row>
    <row r="14" spans="1:17" ht="15" customHeight="1" x14ac:dyDescent="0.25">
      <c r="A14" s="1564">
        <v>5</v>
      </c>
      <c r="B14" s="1531" t="s">
        <v>9</v>
      </c>
      <c r="C14" s="1192">
        <v>8</v>
      </c>
      <c r="D14" s="1157">
        <v>4</v>
      </c>
      <c r="E14" s="1157">
        <v>0</v>
      </c>
      <c r="F14" s="1157">
        <v>14</v>
      </c>
      <c r="G14" s="1157">
        <v>2</v>
      </c>
      <c r="H14" s="1157">
        <v>0</v>
      </c>
      <c r="I14" s="1157">
        <v>2</v>
      </c>
      <c r="J14" s="1489">
        <v>7</v>
      </c>
      <c r="K14" s="1827">
        <f t="shared" si="2"/>
        <v>37</v>
      </c>
      <c r="L14" s="1192">
        <v>5</v>
      </c>
      <c r="M14" s="1489">
        <v>3</v>
      </c>
      <c r="N14" s="1185">
        <f t="shared" si="3"/>
        <v>45</v>
      </c>
      <c r="P14" s="1040">
        <f t="shared" si="0"/>
        <v>0.21621621621621623</v>
      </c>
      <c r="Q14" s="1040">
        <f t="shared" si="1"/>
        <v>0.10810810810810811</v>
      </c>
    </row>
    <row r="15" spans="1:17" ht="15" customHeight="1" x14ac:dyDescent="0.25">
      <c r="A15" s="1564">
        <v>6</v>
      </c>
      <c r="B15" s="1531" t="s">
        <v>10</v>
      </c>
      <c r="C15" s="1192">
        <v>7</v>
      </c>
      <c r="D15" s="1157">
        <v>1</v>
      </c>
      <c r="E15" s="1157">
        <v>2</v>
      </c>
      <c r="F15" s="1157">
        <v>0</v>
      </c>
      <c r="G15" s="1157">
        <v>2</v>
      </c>
      <c r="H15" s="1157">
        <v>0</v>
      </c>
      <c r="I15" s="1157">
        <v>2</v>
      </c>
      <c r="J15" s="1489">
        <v>2</v>
      </c>
      <c r="K15" s="1827">
        <f t="shared" si="2"/>
        <v>16</v>
      </c>
      <c r="L15" s="1192">
        <v>0</v>
      </c>
      <c r="M15" s="1489">
        <v>0</v>
      </c>
      <c r="N15" s="1185">
        <f t="shared" si="3"/>
        <v>16</v>
      </c>
      <c r="P15" s="1040">
        <f t="shared" si="0"/>
        <v>0.4375</v>
      </c>
      <c r="Q15" s="1040">
        <f t="shared" si="1"/>
        <v>6.25E-2</v>
      </c>
    </row>
    <row r="16" spans="1:17" ht="15" customHeight="1" x14ac:dyDescent="0.25">
      <c r="A16" s="1564">
        <v>7</v>
      </c>
      <c r="B16" s="1531" t="s">
        <v>11</v>
      </c>
      <c r="C16" s="1192">
        <v>4</v>
      </c>
      <c r="D16" s="1157">
        <v>1</v>
      </c>
      <c r="E16" s="1157">
        <v>1</v>
      </c>
      <c r="F16" s="1157">
        <v>6</v>
      </c>
      <c r="G16" s="1157">
        <v>1</v>
      </c>
      <c r="H16" s="1157">
        <v>0</v>
      </c>
      <c r="I16" s="1157">
        <v>1</v>
      </c>
      <c r="J16" s="1489">
        <v>2</v>
      </c>
      <c r="K16" s="1827">
        <f t="shared" si="2"/>
        <v>16</v>
      </c>
      <c r="L16" s="1192">
        <v>0</v>
      </c>
      <c r="M16" s="1489">
        <v>0</v>
      </c>
      <c r="N16" s="1185">
        <f t="shared" si="3"/>
        <v>16</v>
      </c>
      <c r="P16" s="1040">
        <f t="shared" si="0"/>
        <v>0.25</v>
      </c>
      <c r="Q16" s="1040">
        <f t="shared" si="1"/>
        <v>6.25E-2</v>
      </c>
    </row>
    <row r="17" spans="1:26" ht="15" customHeight="1" x14ac:dyDescent="0.25">
      <c r="A17" s="1564">
        <v>8</v>
      </c>
      <c r="B17" s="1531" t="s">
        <v>12</v>
      </c>
      <c r="C17" s="1192">
        <v>2</v>
      </c>
      <c r="D17" s="1157">
        <v>1</v>
      </c>
      <c r="E17" s="1157">
        <v>4</v>
      </c>
      <c r="F17" s="1157">
        <v>1</v>
      </c>
      <c r="G17" s="1157">
        <v>0</v>
      </c>
      <c r="H17" s="1157">
        <v>0</v>
      </c>
      <c r="I17" s="1157">
        <v>1</v>
      </c>
      <c r="J17" s="1489">
        <v>1</v>
      </c>
      <c r="K17" s="1827">
        <f t="shared" si="2"/>
        <v>10</v>
      </c>
      <c r="L17" s="1192">
        <v>0</v>
      </c>
      <c r="M17" s="1489">
        <v>0</v>
      </c>
      <c r="N17" s="1185">
        <f t="shared" si="3"/>
        <v>10</v>
      </c>
      <c r="P17" s="1040">
        <f t="shared" si="0"/>
        <v>0.2</v>
      </c>
      <c r="Q17" s="1040">
        <f t="shared" si="1"/>
        <v>0.1</v>
      </c>
    </row>
    <row r="18" spans="1:26" ht="15" customHeight="1" x14ac:dyDescent="0.25">
      <c r="A18" s="1564">
        <v>9</v>
      </c>
      <c r="B18" s="1531" t="s">
        <v>13</v>
      </c>
      <c r="C18" s="1192">
        <v>5</v>
      </c>
      <c r="D18" s="1157">
        <v>0</v>
      </c>
      <c r="E18" s="1157">
        <v>0</v>
      </c>
      <c r="F18" s="1157">
        <v>3</v>
      </c>
      <c r="G18" s="1157">
        <v>0</v>
      </c>
      <c r="H18" s="1157">
        <v>0</v>
      </c>
      <c r="I18" s="1157">
        <v>2</v>
      </c>
      <c r="J18" s="1489">
        <v>3</v>
      </c>
      <c r="K18" s="1827">
        <f t="shared" si="2"/>
        <v>13</v>
      </c>
      <c r="L18" s="1192">
        <v>3</v>
      </c>
      <c r="M18" s="1489">
        <v>0</v>
      </c>
      <c r="N18" s="1185">
        <f t="shared" si="3"/>
        <v>16</v>
      </c>
      <c r="P18" s="1040">
        <f t="shared" si="0"/>
        <v>0.38461538461538464</v>
      </c>
      <c r="Q18" s="1040">
        <f t="shared" si="1"/>
        <v>0</v>
      </c>
    </row>
    <row r="19" spans="1:26" ht="15" customHeight="1" x14ac:dyDescent="0.25">
      <c r="A19" s="1564">
        <v>10</v>
      </c>
      <c r="B19" s="1531" t="s">
        <v>14</v>
      </c>
      <c r="C19" s="1192">
        <v>6</v>
      </c>
      <c r="D19" s="1157">
        <v>0</v>
      </c>
      <c r="E19" s="1157">
        <v>0</v>
      </c>
      <c r="F19" s="1157">
        <v>1</v>
      </c>
      <c r="G19" s="1157">
        <v>0</v>
      </c>
      <c r="H19" s="1157">
        <v>1</v>
      </c>
      <c r="I19" s="1157">
        <v>1</v>
      </c>
      <c r="J19" s="1489">
        <v>1</v>
      </c>
      <c r="K19" s="1827">
        <f t="shared" si="2"/>
        <v>10</v>
      </c>
      <c r="L19" s="1192">
        <v>0</v>
      </c>
      <c r="M19" s="1489">
        <v>3</v>
      </c>
      <c r="N19" s="1185">
        <f t="shared" si="3"/>
        <v>13</v>
      </c>
      <c r="P19" s="1040">
        <f t="shared" si="0"/>
        <v>0.6</v>
      </c>
      <c r="Q19" s="1040">
        <f t="shared" si="1"/>
        <v>0</v>
      </c>
    </row>
    <row r="20" spans="1:26" ht="15" customHeight="1" x14ac:dyDescent="0.25">
      <c r="A20" s="1564">
        <v>11</v>
      </c>
      <c r="B20" s="1531" t="s">
        <v>15</v>
      </c>
      <c r="C20" s="1192">
        <v>9</v>
      </c>
      <c r="D20" s="1157">
        <v>1</v>
      </c>
      <c r="E20" s="1157">
        <v>2</v>
      </c>
      <c r="F20" s="1157">
        <v>2</v>
      </c>
      <c r="G20" s="1157">
        <v>1</v>
      </c>
      <c r="H20" s="1157">
        <v>0</v>
      </c>
      <c r="I20" s="1157">
        <v>1</v>
      </c>
      <c r="J20" s="1489">
        <v>2</v>
      </c>
      <c r="K20" s="1827">
        <f t="shared" si="2"/>
        <v>18</v>
      </c>
      <c r="L20" s="1192">
        <v>3</v>
      </c>
      <c r="M20" s="1489">
        <v>0</v>
      </c>
      <c r="N20" s="1185">
        <f t="shared" si="3"/>
        <v>21</v>
      </c>
      <c r="P20" s="1040">
        <f t="shared" si="0"/>
        <v>0.5</v>
      </c>
      <c r="Q20" s="1040">
        <f t="shared" si="1"/>
        <v>5.5555555555555552E-2</v>
      </c>
    </row>
    <row r="21" spans="1:26" ht="15" customHeight="1" x14ac:dyDescent="0.25">
      <c r="A21" s="1564">
        <v>12</v>
      </c>
      <c r="B21" s="1531" t="s">
        <v>16</v>
      </c>
      <c r="C21" s="1192">
        <v>5</v>
      </c>
      <c r="D21" s="1157">
        <v>4</v>
      </c>
      <c r="E21" s="1157">
        <v>12</v>
      </c>
      <c r="F21" s="1157">
        <v>1</v>
      </c>
      <c r="G21" s="1157">
        <v>0</v>
      </c>
      <c r="H21" s="1157">
        <v>0</v>
      </c>
      <c r="I21" s="1157">
        <v>6</v>
      </c>
      <c r="J21" s="1489">
        <v>5</v>
      </c>
      <c r="K21" s="1827">
        <f t="shared" si="2"/>
        <v>33</v>
      </c>
      <c r="L21" s="1192">
        <v>3</v>
      </c>
      <c r="M21" s="1489">
        <v>0</v>
      </c>
      <c r="N21" s="1185">
        <f t="shared" si="3"/>
        <v>36</v>
      </c>
      <c r="P21" s="1040">
        <f t="shared" si="0"/>
        <v>0.15151515151515152</v>
      </c>
      <c r="Q21" s="1040">
        <f t="shared" si="1"/>
        <v>0.12121212121212122</v>
      </c>
    </row>
    <row r="22" spans="1:26" ht="15" customHeight="1" x14ac:dyDescent="0.25">
      <c r="A22" s="1564">
        <v>13</v>
      </c>
      <c r="B22" s="1531" t="s">
        <v>17</v>
      </c>
      <c r="C22" s="1192">
        <v>5</v>
      </c>
      <c r="D22" s="1157">
        <v>4</v>
      </c>
      <c r="E22" s="1157">
        <v>0</v>
      </c>
      <c r="F22" s="1157">
        <v>2</v>
      </c>
      <c r="G22" s="1157">
        <v>3</v>
      </c>
      <c r="H22" s="1157">
        <v>0</v>
      </c>
      <c r="I22" s="1157">
        <v>1</v>
      </c>
      <c r="J22" s="1489">
        <v>0</v>
      </c>
      <c r="K22" s="1827">
        <f t="shared" si="2"/>
        <v>15</v>
      </c>
      <c r="L22" s="1192">
        <v>0</v>
      </c>
      <c r="M22" s="1489">
        <v>3</v>
      </c>
      <c r="N22" s="1185">
        <f t="shared" si="3"/>
        <v>18</v>
      </c>
      <c r="P22" s="1040">
        <f t="shared" si="0"/>
        <v>0.33333333333333331</v>
      </c>
      <c r="Q22" s="1040">
        <f t="shared" si="1"/>
        <v>0.26666666666666666</v>
      </c>
    </row>
    <row r="23" spans="1:26" ht="15" customHeight="1" x14ac:dyDescent="0.25">
      <c r="A23" s="1564">
        <v>14</v>
      </c>
      <c r="B23" s="1531" t="s">
        <v>18</v>
      </c>
      <c r="C23" s="1192">
        <v>0</v>
      </c>
      <c r="D23" s="1157">
        <v>4</v>
      </c>
      <c r="E23" s="1157">
        <v>0</v>
      </c>
      <c r="F23" s="1157">
        <v>4</v>
      </c>
      <c r="G23" s="1157">
        <v>1</v>
      </c>
      <c r="H23" s="1157">
        <v>0</v>
      </c>
      <c r="I23" s="1157">
        <v>6</v>
      </c>
      <c r="J23" s="1489">
        <v>2</v>
      </c>
      <c r="K23" s="1827">
        <f t="shared" si="2"/>
        <v>17</v>
      </c>
      <c r="L23" s="1192">
        <v>2</v>
      </c>
      <c r="M23" s="1489">
        <v>0</v>
      </c>
      <c r="N23" s="1185">
        <f t="shared" si="3"/>
        <v>19</v>
      </c>
      <c r="P23" s="1040">
        <f t="shared" si="0"/>
        <v>0</v>
      </c>
      <c r="Q23" s="1040">
        <f t="shared" si="1"/>
        <v>0.23529411764705882</v>
      </c>
    </row>
    <row r="24" spans="1:26" ht="15" customHeight="1" thickBot="1" x14ac:dyDescent="0.3">
      <c r="A24" s="1565">
        <v>15</v>
      </c>
      <c r="B24" s="1532" t="s">
        <v>19</v>
      </c>
      <c r="C24" s="1198">
        <v>9</v>
      </c>
      <c r="D24" s="1158">
        <v>5</v>
      </c>
      <c r="E24" s="1158">
        <v>0</v>
      </c>
      <c r="F24" s="1158">
        <v>6</v>
      </c>
      <c r="G24" s="1158">
        <v>1</v>
      </c>
      <c r="H24" s="1158">
        <v>0</v>
      </c>
      <c r="I24" s="1158">
        <v>2</v>
      </c>
      <c r="J24" s="1479">
        <v>5</v>
      </c>
      <c r="K24" s="1828">
        <f t="shared" si="2"/>
        <v>28</v>
      </c>
      <c r="L24" s="1198">
        <v>1</v>
      </c>
      <c r="M24" s="1479">
        <v>0</v>
      </c>
      <c r="N24" s="1455">
        <f t="shared" si="3"/>
        <v>29</v>
      </c>
      <c r="P24" s="1040">
        <f t="shared" si="0"/>
        <v>0.32142857142857145</v>
      </c>
      <c r="Q24" s="1040">
        <f t="shared" si="1"/>
        <v>0.17857142857142858</v>
      </c>
    </row>
    <row r="25" spans="1:26" ht="15" customHeight="1" x14ac:dyDescent="0.25">
      <c r="A25" s="750"/>
      <c r="B25" s="1429" t="s">
        <v>405</v>
      </c>
      <c r="C25" s="1829">
        <f>SUM(C10:C24)</f>
        <v>103</v>
      </c>
      <c r="D25" s="1830">
        <f t="shared" ref="D25:K25" si="4">SUM(D10:D24)</f>
        <v>35</v>
      </c>
      <c r="E25" s="1830">
        <f t="shared" si="4"/>
        <v>38</v>
      </c>
      <c r="F25" s="1830">
        <f t="shared" si="4"/>
        <v>51</v>
      </c>
      <c r="G25" s="1830">
        <f t="shared" si="4"/>
        <v>17</v>
      </c>
      <c r="H25" s="1830">
        <f t="shared" si="4"/>
        <v>1</v>
      </c>
      <c r="I25" s="1830">
        <f t="shared" si="4"/>
        <v>41</v>
      </c>
      <c r="J25" s="1831">
        <f t="shared" si="4"/>
        <v>42</v>
      </c>
      <c r="K25" s="1184">
        <f t="shared" si="4"/>
        <v>328</v>
      </c>
      <c r="L25" s="1832"/>
      <c r="M25" s="1451">
        <f>SUM(M10:M24)</f>
        <v>9</v>
      </c>
      <c r="N25" s="1833"/>
      <c r="P25" s="1040">
        <f t="shared" si="0"/>
        <v>0.31402439024390244</v>
      </c>
      <c r="Q25" s="1040">
        <f t="shared" si="1"/>
        <v>0.10670731707317073</v>
      </c>
    </row>
    <row r="26" spans="1:26" s="1129" customFormat="1" ht="15" customHeight="1" x14ac:dyDescent="0.2">
      <c r="A26" s="1609"/>
      <c r="B26" s="1678" t="s">
        <v>416</v>
      </c>
      <c r="C26" s="1668">
        <v>64</v>
      </c>
      <c r="D26" s="1669">
        <v>20</v>
      </c>
      <c r="E26" s="1669">
        <v>21</v>
      </c>
      <c r="F26" s="1669">
        <v>28</v>
      </c>
      <c r="G26" s="1669">
        <v>7</v>
      </c>
      <c r="H26" s="1669">
        <v>1</v>
      </c>
      <c r="I26" s="1669">
        <v>17</v>
      </c>
      <c r="J26" s="1670">
        <v>32</v>
      </c>
      <c r="K26" s="1834">
        <v>190</v>
      </c>
      <c r="L26" s="1835"/>
      <c r="M26" s="1670">
        <v>2</v>
      </c>
      <c r="N26" s="1836"/>
      <c r="P26" s="1138">
        <v>0.33684210526315789</v>
      </c>
      <c r="Q26" s="1138">
        <v>0.10526315789473684</v>
      </c>
    </row>
    <row r="27" spans="1:26" s="1205" customFormat="1" ht="15" customHeight="1" thickBot="1" x14ac:dyDescent="0.25">
      <c r="A27" s="755"/>
      <c r="B27" s="1459" t="s">
        <v>398</v>
      </c>
      <c r="C27" s="1198">
        <v>24</v>
      </c>
      <c r="D27" s="1158">
        <v>5</v>
      </c>
      <c r="E27" s="1158">
        <v>7</v>
      </c>
      <c r="F27" s="1158">
        <v>6</v>
      </c>
      <c r="G27" s="1158">
        <v>3</v>
      </c>
      <c r="H27" s="1158">
        <v>0</v>
      </c>
      <c r="I27" s="1158">
        <v>3</v>
      </c>
      <c r="J27" s="1479">
        <v>7</v>
      </c>
      <c r="K27" s="1837">
        <v>55</v>
      </c>
      <c r="L27" s="1838"/>
      <c r="M27" s="1479">
        <v>0</v>
      </c>
      <c r="N27" s="1839"/>
      <c r="P27" s="1040"/>
      <c r="Q27" s="1040"/>
    </row>
    <row r="28" spans="1:26" s="1129" customFormat="1" ht="15" customHeight="1" x14ac:dyDescent="0.2">
      <c r="A28" s="1310"/>
      <c r="B28" s="1425" t="s">
        <v>278</v>
      </c>
      <c r="C28" s="1186">
        <v>94</v>
      </c>
      <c r="D28" s="1186">
        <v>50</v>
      </c>
      <c r="E28" s="1186">
        <v>32</v>
      </c>
      <c r="F28" s="1186">
        <v>26</v>
      </c>
      <c r="G28" s="1186">
        <v>15</v>
      </c>
      <c r="H28" s="1186">
        <v>0</v>
      </c>
      <c r="I28" s="1186">
        <v>22</v>
      </c>
      <c r="J28" s="1186">
        <v>31</v>
      </c>
      <c r="K28" s="1186">
        <v>270</v>
      </c>
      <c r="L28" s="1840"/>
      <c r="M28" s="1186">
        <v>3</v>
      </c>
      <c r="N28" s="1841"/>
      <c r="P28" s="1138">
        <f t="shared" ref="P28" si="5">C28/K28</f>
        <v>0.34814814814814815</v>
      </c>
      <c r="Q28" s="1138">
        <f t="shared" ref="Q28" si="6">D28/K28</f>
        <v>0.18518518518518517</v>
      </c>
    </row>
    <row r="29" spans="1:26" s="70" customFormat="1" ht="15" customHeight="1" x14ac:dyDescent="0.2">
      <c r="A29" s="970"/>
      <c r="B29" s="971" t="s">
        <v>263</v>
      </c>
      <c r="C29" s="1157">
        <v>66</v>
      </c>
      <c r="D29" s="1157">
        <v>33</v>
      </c>
      <c r="E29" s="1157">
        <v>15</v>
      </c>
      <c r="F29" s="1157">
        <v>16</v>
      </c>
      <c r="G29" s="1157">
        <v>2</v>
      </c>
      <c r="H29" s="1157">
        <v>0</v>
      </c>
      <c r="I29" s="1157">
        <v>18</v>
      </c>
      <c r="J29" s="1157">
        <v>13</v>
      </c>
      <c r="K29" s="1157">
        <v>163</v>
      </c>
      <c r="L29" s="1842"/>
      <c r="M29" s="1157">
        <v>0</v>
      </c>
      <c r="N29" s="1843"/>
      <c r="P29" s="272"/>
      <c r="Q29" s="272"/>
      <c r="Z29" s="1040"/>
    </row>
    <row r="30" spans="1:26" ht="15" customHeight="1" thickBot="1" x14ac:dyDescent="0.3">
      <c r="A30" s="976"/>
      <c r="B30" s="977" t="s">
        <v>240</v>
      </c>
      <c r="C30" s="1158">
        <v>21</v>
      </c>
      <c r="D30" s="1158">
        <v>1</v>
      </c>
      <c r="E30" s="1158">
        <v>6</v>
      </c>
      <c r="F30" s="1158">
        <v>9</v>
      </c>
      <c r="G30" s="1158">
        <v>5</v>
      </c>
      <c r="H30" s="1158">
        <v>0</v>
      </c>
      <c r="I30" s="1158">
        <v>8</v>
      </c>
      <c r="J30" s="1158">
        <v>5</v>
      </c>
      <c r="K30" s="1158">
        <v>55</v>
      </c>
      <c r="L30" s="1463"/>
      <c r="M30" s="1158">
        <v>0</v>
      </c>
      <c r="N30" s="1844"/>
    </row>
    <row r="31" spans="1:26" ht="15" customHeight="1" thickBot="1" x14ac:dyDescent="0.3">
      <c r="A31" s="982"/>
      <c r="B31" s="983" t="s">
        <v>114</v>
      </c>
      <c r="C31" s="984">
        <v>101</v>
      </c>
      <c r="D31" s="985">
        <v>56</v>
      </c>
      <c r="E31" s="985">
        <v>18</v>
      </c>
      <c r="F31" s="985">
        <v>50</v>
      </c>
      <c r="G31" s="985">
        <v>17</v>
      </c>
      <c r="H31" s="985">
        <v>1</v>
      </c>
      <c r="I31" s="985">
        <v>27</v>
      </c>
      <c r="J31" s="1845">
        <v>38</v>
      </c>
      <c r="K31" s="989">
        <v>308</v>
      </c>
      <c r="L31" s="1846"/>
      <c r="M31" s="989">
        <v>2</v>
      </c>
      <c r="N31" s="1847"/>
    </row>
    <row r="32" spans="1:26" x14ac:dyDescent="0.2">
      <c r="A32" s="59" t="s">
        <v>131</v>
      </c>
    </row>
    <row r="33" spans="1:15" x14ac:dyDescent="0.2">
      <c r="A33" s="122" t="s">
        <v>226</v>
      </c>
    </row>
    <row r="34" spans="1:15" x14ac:dyDescent="0.2">
      <c r="K34" s="59" t="s">
        <v>107</v>
      </c>
    </row>
    <row r="37" spans="1:15" x14ac:dyDescent="0.2">
      <c r="A37" s="1487"/>
      <c r="B37" s="1487"/>
      <c r="C37" s="1487"/>
      <c r="D37" s="1487"/>
      <c r="E37" s="1487"/>
      <c r="F37" s="1486"/>
      <c r="G37" s="1487"/>
      <c r="H37" s="1486"/>
      <c r="I37" s="1486"/>
      <c r="J37" s="1487"/>
      <c r="K37" s="1487"/>
      <c r="L37" s="1487"/>
      <c r="M37" s="1487"/>
      <c r="N37" s="1486"/>
      <c r="O37" s="1487"/>
    </row>
    <row r="38" spans="1:15" x14ac:dyDescent="0.2">
      <c r="A38" s="1487"/>
      <c r="B38" s="1487"/>
      <c r="C38" s="1487"/>
      <c r="D38" s="1487"/>
      <c r="E38" s="1487"/>
      <c r="F38" s="1486"/>
      <c r="G38" s="1487"/>
      <c r="H38" s="1486"/>
      <c r="I38" s="1486"/>
      <c r="J38" s="1487"/>
      <c r="K38" s="1487"/>
      <c r="L38" s="1487"/>
      <c r="M38" s="1487"/>
      <c r="N38" s="1486"/>
      <c r="O38" s="1487"/>
    </row>
    <row r="39" spans="1:15" x14ac:dyDescent="0.2">
      <c r="A39" s="1484"/>
      <c r="B39" s="1484"/>
      <c r="C39" s="1484"/>
      <c r="D39" s="1484"/>
      <c r="E39" s="1484"/>
      <c r="F39" s="1483"/>
      <c r="G39" s="1484"/>
      <c r="H39" s="1483"/>
      <c r="I39" s="1483"/>
      <c r="J39" s="1484"/>
      <c r="K39" s="1484"/>
      <c r="L39" s="1484"/>
      <c r="M39" s="1484"/>
      <c r="N39" s="1483"/>
      <c r="O39" s="1484"/>
    </row>
    <row r="40" spans="1:15" x14ac:dyDescent="0.2">
      <c r="A40" s="1484"/>
      <c r="B40" s="1484"/>
      <c r="C40" s="1484"/>
      <c r="D40" s="1484"/>
      <c r="E40" s="1484"/>
      <c r="F40" s="1483"/>
      <c r="G40" s="1484"/>
      <c r="H40" s="1483"/>
      <c r="I40" s="1483"/>
      <c r="J40" s="1484"/>
      <c r="K40" s="1484"/>
      <c r="L40" s="1484"/>
      <c r="M40" s="1484"/>
      <c r="N40" s="1483"/>
      <c r="O40" s="1484"/>
    </row>
    <row r="41" spans="1:15" x14ac:dyDescent="0.2">
      <c r="A41" s="1484"/>
      <c r="B41" s="1484"/>
      <c r="C41" s="1484"/>
      <c r="D41" s="1484"/>
      <c r="E41" s="1484"/>
      <c r="F41" s="1483"/>
      <c r="G41" s="1484"/>
      <c r="H41" s="1483"/>
      <c r="I41" s="1483"/>
      <c r="J41" s="1484"/>
      <c r="K41" s="1484"/>
      <c r="L41" s="1484"/>
      <c r="M41" s="1484"/>
      <c r="N41" s="1483"/>
      <c r="O41" s="1484"/>
    </row>
    <row r="42" spans="1:15" x14ac:dyDescent="0.2">
      <c r="A42" s="1484"/>
      <c r="B42" s="1484"/>
      <c r="C42" s="1484"/>
      <c r="D42" s="1484"/>
      <c r="E42" s="1484"/>
      <c r="F42" s="1483"/>
      <c r="G42" s="1484"/>
      <c r="H42" s="1483"/>
      <c r="I42" s="1483"/>
      <c r="J42" s="1484"/>
      <c r="K42" s="1484"/>
      <c r="L42" s="1484"/>
      <c r="M42" s="1484"/>
      <c r="N42" s="1483"/>
      <c r="O42" s="1484"/>
    </row>
    <row r="43" spans="1:15" x14ac:dyDescent="0.2">
      <c r="A43" s="1484"/>
      <c r="B43" s="1484"/>
      <c r="C43" s="1484"/>
      <c r="D43" s="1484"/>
      <c r="E43" s="1484"/>
      <c r="F43" s="1483"/>
      <c r="G43" s="1484"/>
      <c r="H43" s="1483"/>
      <c r="I43" s="1483"/>
      <c r="J43" s="1484"/>
      <c r="K43" s="1484"/>
      <c r="L43" s="1484"/>
      <c r="M43" s="1484"/>
      <c r="N43" s="1483"/>
      <c r="O43" s="1484"/>
    </row>
    <row r="44" spans="1:15" x14ac:dyDescent="0.2">
      <c r="A44" s="1484"/>
      <c r="B44" s="1484"/>
      <c r="C44" s="1484"/>
      <c r="D44" s="1484"/>
      <c r="E44" s="1484"/>
      <c r="F44" s="1483"/>
      <c r="G44" s="1484"/>
      <c r="H44" s="1483"/>
      <c r="I44" s="1483"/>
      <c r="J44" s="1484"/>
      <c r="K44" s="1484"/>
      <c r="L44" s="1484"/>
      <c r="M44" s="1484"/>
      <c r="N44" s="1483"/>
      <c r="O44" s="1484"/>
    </row>
  </sheetData>
  <pageMargins left="0.31496062992125984" right="0.31496062992125984" top="0.78740157480314965" bottom="0.78740157480314965" header="0.31496062992125984" footer="0.31496062992125984"/>
  <pageSetup paperSize="9" scale="80" fitToWidth="0" fitToHeight="0" orientation="landscape" r:id="rId1"/>
  <headerFooter>
    <oddHeader>&amp;R&amp;T</oddHeader>
    <oddFooter>&amp;L&amp;F&amp;CDato skrevet ut: &amp;D&amp;RÅRSSTATISTIKK 2011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tabColor rgb="FFC00000"/>
  </sheetPr>
  <dimension ref="A2:Q31"/>
  <sheetViews>
    <sheetView showGridLines="0" topLeftCell="A12" workbookViewId="0">
      <selection activeCell="J31" sqref="J31"/>
    </sheetView>
  </sheetViews>
  <sheetFormatPr baseColWidth="10" defaultColWidth="11.42578125" defaultRowHeight="14.25" x14ac:dyDescent="0.2"/>
  <cols>
    <col min="1" max="1" width="8.140625" style="712" customWidth="1"/>
    <col min="2" max="2" width="28.140625" style="712" bestFit="1" customWidth="1"/>
    <col min="3" max="3" width="9.85546875" style="712" customWidth="1"/>
    <col min="4" max="4" width="8.85546875" style="712" customWidth="1"/>
    <col min="5" max="6" width="11.42578125" style="712" customWidth="1"/>
    <col min="7" max="7" width="9.140625" style="712" customWidth="1"/>
    <col min="8" max="10" width="11.42578125" style="712"/>
    <col min="11" max="11" width="7.5703125" style="712" customWidth="1"/>
    <col min="12" max="12" width="7.7109375" style="712" customWidth="1"/>
    <col min="13" max="13" width="7.28515625" style="712" customWidth="1"/>
    <col min="14" max="16384" width="11.42578125" style="712"/>
  </cols>
  <sheetData>
    <row r="2" spans="1:17" x14ac:dyDescent="0.2">
      <c r="A2" s="711" t="s">
        <v>0</v>
      </c>
    </row>
    <row r="3" spans="1:17" x14ac:dyDescent="0.2">
      <c r="A3" s="711"/>
    </row>
    <row r="4" spans="1:17" x14ac:dyDescent="0.2">
      <c r="A4" s="711" t="s">
        <v>368</v>
      </c>
    </row>
    <row r="5" spans="1:17" x14ac:dyDescent="0.2">
      <c r="A5" s="711"/>
    </row>
    <row r="6" spans="1:17" ht="15" x14ac:dyDescent="0.25">
      <c r="A6" s="711"/>
      <c r="B6" s="918" t="s">
        <v>252</v>
      </c>
      <c r="C6" s="919"/>
      <c r="D6" s="919"/>
      <c r="E6" s="919"/>
      <c r="F6" s="920" t="s">
        <v>272</v>
      </c>
      <c r="G6" s="921"/>
      <c r="H6" s="921"/>
      <c r="I6" s="921"/>
      <c r="J6" s="922"/>
    </row>
    <row r="7" spans="1:17" x14ac:dyDescent="0.2">
      <c r="A7" s="711"/>
    </row>
    <row r="8" spans="1:17" ht="27.2" customHeight="1" thickBot="1" x14ac:dyDescent="0.3">
      <c r="A8" s="812" t="s">
        <v>368</v>
      </c>
      <c r="B8" s="716"/>
      <c r="C8" s="716"/>
      <c r="D8" s="716"/>
      <c r="E8" s="716"/>
      <c r="F8" s="716"/>
      <c r="G8" s="713"/>
      <c r="H8" s="713"/>
      <c r="I8" s="713"/>
      <c r="J8" s="713"/>
      <c r="K8" s="713"/>
      <c r="L8" s="713"/>
      <c r="M8" s="713"/>
      <c r="N8" s="713"/>
    </row>
    <row r="9" spans="1:17" ht="97.5" customHeight="1" thickBot="1" x14ac:dyDescent="0.3">
      <c r="A9" s="923" t="s">
        <v>38</v>
      </c>
      <c r="B9" s="924" t="s">
        <v>3</v>
      </c>
      <c r="C9" s="925" t="s">
        <v>373</v>
      </c>
      <c r="D9" s="926" t="s">
        <v>372</v>
      </c>
      <c r="E9" s="926" t="s">
        <v>227</v>
      </c>
      <c r="F9" s="926" t="s">
        <v>223</v>
      </c>
      <c r="G9" s="926" t="s">
        <v>371</v>
      </c>
      <c r="H9" s="926" t="s">
        <v>156</v>
      </c>
      <c r="I9" s="926" t="s">
        <v>224</v>
      </c>
      <c r="J9" s="927" t="s">
        <v>133</v>
      </c>
      <c r="K9" s="928" t="s">
        <v>28</v>
      </c>
      <c r="L9" s="929" t="s">
        <v>134</v>
      </c>
      <c r="M9" s="930" t="s">
        <v>135</v>
      </c>
      <c r="N9" s="931" t="s">
        <v>369</v>
      </c>
    </row>
    <row r="10" spans="1:17" ht="15" customHeight="1" x14ac:dyDescent="0.25">
      <c r="A10" s="731">
        <v>1</v>
      </c>
      <c r="B10" s="732" t="s">
        <v>5</v>
      </c>
      <c r="C10" s="932">
        <v>6</v>
      </c>
      <c r="D10" s="933">
        <v>5</v>
      </c>
      <c r="E10" s="933">
        <v>0</v>
      </c>
      <c r="F10" s="933">
        <v>0</v>
      </c>
      <c r="G10" s="933">
        <v>2</v>
      </c>
      <c r="H10" s="933">
        <v>0</v>
      </c>
      <c r="I10" s="933">
        <v>2</v>
      </c>
      <c r="J10" s="934">
        <v>2</v>
      </c>
      <c r="K10" s="935">
        <f>SUM(C10:J10)</f>
        <v>17</v>
      </c>
      <c r="L10" s="932">
        <v>1</v>
      </c>
      <c r="M10" s="934">
        <v>2</v>
      </c>
      <c r="N10" s="936">
        <f>K10+L10+M10</f>
        <v>20</v>
      </c>
      <c r="P10" s="937">
        <v>0.35714285714285715</v>
      </c>
      <c r="Q10" s="937">
        <v>0.42857142857142855</v>
      </c>
    </row>
    <row r="11" spans="1:17" ht="15" customHeight="1" x14ac:dyDescent="0.25">
      <c r="A11" s="737">
        <v>2</v>
      </c>
      <c r="B11" s="738" t="s">
        <v>6</v>
      </c>
      <c r="C11" s="938">
        <v>4</v>
      </c>
      <c r="D11" s="939">
        <v>1</v>
      </c>
      <c r="E11" s="939">
        <v>0</v>
      </c>
      <c r="F11" s="939">
        <v>0</v>
      </c>
      <c r="G11" s="939">
        <v>0</v>
      </c>
      <c r="H11" s="939">
        <v>0</v>
      </c>
      <c r="I11" s="939">
        <v>0</v>
      </c>
      <c r="J11" s="940">
        <v>1</v>
      </c>
      <c r="K11" s="941">
        <f>SUM(C11:J11)</f>
        <v>6</v>
      </c>
      <c r="L11" s="938">
        <v>0</v>
      </c>
      <c r="M11" s="940">
        <v>0</v>
      </c>
      <c r="N11" s="936">
        <f>K11+L11+M11</f>
        <v>6</v>
      </c>
      <c r="P11" s="937">
        <v>0.33333333333333331</v>
      </c>
      <c r="Q11" s="937">
        <v>0.1111111111111111</v>
      </c>
    </row>
    <row r="12" spans="1:17" ht="15" customHeight="1" x14ac:dyDescent="0.25">
      <c r="A12" s="737">
        <v>3</v>
      </c>
      <c r="B12" s="738" t="s">
        <v>7</v>
      </c>
      <c r="C12" s="938">
        <v>11</v>
      </c>
      <c r="D12" s="939">
        <v>6</v>
      </c>
      <c r="E12" s="939">
        <v>5</v>
      </c>
      <c r="F12" s="939">
        <v>0</v>
      </c>
      <c r="G12" s="939">
        <v>3</v>
      </c>
      <c r="H12" s="939">
        <v>0</v>
      </c>
      <c r="I12" s="939">
        <v>1</v>
      </c>
      <c r="J12" s="940">
        <v>5</v>
      </c>
      <c r="K12" s="941">
        <f t="shared" ref="K12:K24" si="0">SUM(C12:J12)</f>
        <v>31</v>
      </c>
      <c r="L12" s="938">
        <v>3</v>
      </c>
      <c r="M12" s="940">
        <v>1</v>
      </c>
      <c r="N12" s="936">
        <f>K12+L12+M12</f>
        <v>35</v>
      </c>
      <c r="P12" s="937">
        <v>0.36363636363636365</v>
      </c>
      <c r="Q12" s="937">
        <v>0.27272727272727271</v>
      </c>
    </row>
    <row r="13" spans="1:17" ht="15" customHeight="1" x14ac:dyDescent="0.25">
      <c r="A13" s="737">
        <v>4</v>
      </c>
      <c r="B13" s="738" t="s">
        <v>8</v>
      </c>
      <c r="C13" s="938">
        <v>1</v>
      </c>
      <c r="D13" s="939">
        <v>0</v>
      </c>
      <c r="E13" s="939">
        <v>0</v>
      </c>
      <c r="F13" s="939">
        <v>0</v>
      </c>
      <c r="G13" s="939">
        <v>0</v>
      </c>
      <c r="H13" s="939">
        <v>0</v>
      </c>
      <c r="I13" s="939">
        <v>0</v>
      </c>
      <c r="J13" s="940">
        <v>2</v>
      </c>
      <c r="K13" s="941">
        <f t="shared" si="0"/>
        <v>3</v>
      </c>
      <c r="L13" s="938">
        <v>2</v>
      </c>
      <c r="M13" s="940">
        <v>0</v>
      </c>
      <c r="N13" s="936">
        <f t="shared" ref="N13:N24" si="1">K13+L13+M13</f>
        <v>5</v>
      </c>
      <c r="P13" s="937" t="e">
        <v>#DIV/0!</v>
      </c>
      <c r="Q13" s="937" t="e">
        <v>#DIV/0!</v>
      </c>
    </row>
    <row r="14" spans="1:17" ht="15" customHeight="1" x14ac:dyDescent="0.25">
      <c r="A14" s="737">
        <v>5</v>
      </c>
      <c r="B14" s="738" t="s">
        <v>9</v>
      </c>
      <c r="C14" s="938">
        <v>0</v>
      </c>
      <c r="D14" s="939">
        <v>0</v>
      </c>
      <c r="E14" s="939">
        <v>0</v>
      </c>
      <c r="F14" s="939">
        <v>0</v>
      </c>
      <c r="G14" s="939">
        <v>0</v>
      </c>
      <c r="H14" s="939">
        <v>0</v>
      </c>
      <c r="I14" s="939">
        <v>1</v>
      </c>
      <c r="J14" s="940">
        <v>0</v>
      </c>
      <c r="K14" s="941">
        <f t="shared" si="0"/>
        <v>1</v>
      </c>
      <c r="L14" s="938">
        <v>0</v>
      </c>
      <c r="M14" s="940">
        <v>0</v>
      </c>
      <c r="N14" s="936">
        <f t="shared" si="1"/>
        <v>1</v>
      </c>
      <c r="P14" s="937" t="e">
        <v>#DIV/0!</v>
      </c>
      <c r="Q14" s="937" t="e">
        <v>#DIV/0!</v>
      </c>
    </row>
    <row r="15" spans="1:17" ht="15" customHeight="1" x14ac:dyDescent="0.25">
      <c r="A15" s="737">
        <v>6</v>
      </c>
      <c r="B15" s="738" t="s">
        <v>10</v>
      </c>
      <c r="C15" s="938">
        <v>0</v>
      </c>
      <c r="D15" s="939">
        <v>0</v>
      </c>
      <c r="E15" s="939">
        <v>0</v>
      </c>
      <c r="F15" s="939">
        <v>0</v>
      </c>
      <c r="G15" s="939">
        <v>0</v>
      </c>
      <c r="H15" s="939">
        <v>0</v>
      </c>
      <c r="I15" s="939">
        <v>0</v>
      </c>
      <c r="J15" s="940">
        <v>0</v>
      </c>
      <c r="K15" s="941">
        <f t="shared" si="0"/>
        <v>0</v>
      </c>
      <c r="L15" s="938">
        <v>0</v>
      </c>
      <c r="M15" s="940">
        <v>0</v>
      </c>
      <c r="N15" s="936">
        <f t="shared" si="1"/>
        <v>0</v>
      </c>
      <c r="P15" s="937" t="e">
        <v>#DIV/0!</v>
      </c>
      <c r="Q15" s="937" t="e">
        <v>#DIV/0!</v>
      </c>
    </row>
    <row r="16" spans="1:17" ht="15" customHeight="1" x14ac:dyDescent="0.25">
      <c r="A16" s="737">
        <v>7</v>
      </c>
      <c r="B16" s="738" t="s">
        <v>11</v>
      </c>
      <c r="C16" s="938">
        <v>0</v>
      </c>
      <c r="D16" s="939">
        <v>0</v>
      </c>
      <c r="E16" s="939">
        <v>0</v>
      </c>
      <c r="F16" s="939">
        <v>0</v>
      </c>
      <c r="G16" s="939">
        <v>0</v>
      </c>
      <c r="H16" s="939">
        <v>0</v>
      </c>
      <c r="I16" s="939">
        <v>0</v>
      </c>
      <c r="J16" s="940">
        <v>0</v>
      </c>
      <c r="K16" s="941">
        <f t="shared" si="0"/>
        <v>0</v>
      </c>
      <c r="L16" s="938">
        <v>0</v>
      </c>
      <c r="M16" s="940">
        <v>0</v>
      </c>
      <c r="N16" s="936">
        <f t="shared" si="1"/>
        <v>0</v>
      </c>
      <c r="P16" s="937" t="e">
        <v>#DIV/0!</v>
      </c>
      <c r="Q16" s="937" t="e">
        <v>#DIV/0!</v>
      </c>
    </row>
    <row r="17" spans="1:17" ht="15" customHeight="1" x14ac:dyDescent="0.25">
      <c r="A17" s="737">
        <v>8</v>
      </c>
      <c r="B17" s="738" t="s">
        <v>12</v>
      </c>
      <c r="C17" s="938">
        <v>1</v>
      </c>
      <c r="D17" s="939">
        <v>1</v>
      </c>
      <c r="E17" s="939">
        <v>0</v>
      </c>
      <c r="F17" s="939">
        <v>0</v>
      </c>
      <c r="G17" s="939">
        <v>0</v>
      </c>
      <c r="H17" s="939">
        <v>0</v>
      </c>
      <c r="I17" s="939">
        <v>3</v>
      </c>
      <c r="J17" s="940">
        <v>0</v>
      </c>
      <c r="K17" s="941">
        <f t="shared" si="0"/>
        <v>5</v>
      </c>
      <c r="L17" s="938">
        <v>0</v>
      </c>
      <c r="M17" s="940">
        <v>0</v>
      </c>
      <c r="N17" s="936">
        <f t="shared" si="1"/>
        <v>5</v>
      </c>
      <c r="P17" s="937" t="e">
        <v>#DIV/0!</v>
      </c>
      <c r="Q17" s="937" t="e">
        <v>#DIV/0!</v>
      </c>
    </row>
    <row r="18" spans="1:17" ht="15" customHeight="1" x14ac:dyDescent="0.25">
      <c r="A18" s="737">
        <v>9</v>
      </c>
      <c r="B18" s="738" t="s">
        <v>13</v>
      </c>
      <c r="C18" s="938">
        <v>9</v>
      </c>
      <c r="D18" s="939">
        <v>0</v>
      </c>
      <c r="E18" s="939">
        <v>0</v>
      </c>
      <c r="F18" s="939">
        <v>1</v>
      </c>
      <c r="G18" s="939">
        <v>0</v>
      </c>
      <c r="H18" s="939">
        <v>0</v>
      </c>
      <c r="I18" s="939">
        <v>2</v>
      </c>
      <c r="J18" s="940">
        <v>5</v>
      </c>
      <c r="K18" s="941">
        <f t="shared" si="0"/>
        <v>17</v>
      </c>
      <c r="L18" s="938">
        <v>1</v>
      </c>
      <c r="M18" s="940">
        <v>2</v>
      </c>
      <c r="N18" s="936">
        <f t="shared" si="1"/>
        <v>20</v>
      </c>
      <c r="P18" s="937">
        <v>0.5</v>
      </c>
      <c r="Q18" s="937">
        <v>0</v>
      </c>
    </row>
    <row r="19" spans="1:17" ht="15" customHeight="1" x14ac:dyDescent="0.25">
      <c r="A19" s="737">
        <v>10</v>
      </c>
      <c r="B19" s="738" t="s">
        <v>14</v>
      </c>
      <c r="C19" s="938">
        <v>5</v>
      </c>
      <c r="D19" s="939">
        <v>10</v>
      </c>
      <c r="E19" s="939">
        <v>4</v>
      </c>
      <c r="F19" s="939">
        <v>0</v>
      </c>
      <c r="G19" s="939">
        <v>0</v>
      </c>
      <c r="H19" s="939">
        <v>0</v>
      </c>
      <c r="I19" s="939">
        <v>1</v>
      </c>
      <c r="J19" s="940">
        <v>4</v>
      </c>
      <c r="K19" s="941">
        <f t="shared" si="0"/>
        <v>24</v>
      </c>
      <c r="L19" s="938">
        <v>5</v>
      </c>
      <c r="M19" s="940">
        <v>3</v>
      </c>
      <c r="N19" s="936">
        <f t="shared" si="1"/>
        <v>32</v>
      </c>
      <c r="O19" s="712" t="s">
        <v>107</v>
      </c>
      <c r="P19" s="937">
        <v>0.25</v>
      </c>
      <c r="Q19" s="937">
        <v>0.375</v>
      </c>
    </row>
    <row r="20" spans="1:17" ht="15" customHeight="1" x14ac:dyDescent="0.25">
      <c r="A20" s="737">
        <v>11</v>
      </c>
      <c r="B20" s="738" t="s">
        <v>15</v>
      </c>
      <c r="C20" s="938">
        <v>8</v>
      </c>
      <c r="D20" s="939">
        <v>3</v>
      </c>
      <c r="E20" s="939">
        <v>1</v>
      </c>
      <c r="F20" s="939">
        <v>0</v>
      </c>
      <c r="G20" s="939">
        <v>0</v>
      </c>
      <c r="H20" s="939">
        <v>0</v>
      </c>
      <c r="I20" s="939">
        <v>0</v>
      </c>
      <c r="J20" s="940">
        <v>3</v>
      </c>
      <c r="K20" s="941">
        <f t="shared" si="0"/>
        <v>15</v>
      </c>
      <c r="L20" s="938">
        <v>1</v>
      </c>
      <c r="M20" s="940">
        <v>2</v>
      </c>
      <c r="N20" s="936">
        <f t="shared" si="1"/>
        <v>18</v>
      </c>
      <c r="P20" s="937">
        <v>0.25</v>
      </c>
      <c r="Q20" s="937">
        <v>0.5</v>
      </c>
    </row>
    <row r="21" spans="1:17" ht="15" customHeight="1" x14ac:dyDescent="0.25">
      <c r="A21" s="737">
        <v>12</v>
      </c>
      <c r="B21" s="738" t="s">
        <v>16</v>
      </c>
      <c r="C21" s="938">
        <v>9</v>
      </c>
      <c r="D21" s="939">
        <v>4</v>
      </c>
      <c r="E21" s="939">
        <v>0</v>
      </c>
      <c r="F21" s="939">
        <v>1</v>
      </c>
      <c r="G21" s="939">
        <v>2</v>
      </c>
      <c r="H21" s="939">
        <v>0</v>
      </c>
      <c r="I21" s="939">
        <v>0</v>
      </c>
      <c r="J21" s="940">
        <v>4</v>
      </c>
      <c r="K21" s="941">
        <f t="shared" si="0"/>
        <v>20</v>
      </c>
      <c r="L21" s="938">
        <v>6</v>
      </c>
      <c r="M21" s="940">
        <v>0</v>
      </c>
      <c r="N21" s="936">
        <f t="shared" si="1"/>
        <v>26</v>
      </c>
      <c r="P21" s="937">
        <v>0.55555555555555558</v>
      </c>
      <c r="Q21" s="937">
        <v>0.1111111111111111</v>
      </c>
    </row>
    <row r="22" spans="1:17" ht="15" customHeight="1" x14ac:dyDescent="0.25">
      <c r="A22" s="737">
        <v>13</v>
      </c>
      <c r="B22" s="738" t="s">
        <v>17</v>
      </c>
      <c r="C22" s="938">
        <v>0</v>
      </c>
      <c r="D22" s="939">
        <v>0</v>
      </c>
      <c r="E22" s="939">
        <v>0</v>
      </c>
      <c r="F22" s="939">
        <v>0</v>
      </c>
      <c r="G22" s="939">
        <v>0</v>
      </c>
      <c r="H22" s="939">
        <v>0</v>
      </c>
      <c r="I22" s="939">
        <v>0</v>
      </c>
      <c r="J22" s="940">
        <v>0</v>
      </c>
      <c r="K22" s="941">
        <f t="shared" si="0"/>
        <v>0</v>
      </c>
      <c r="L22" s="938">
        <v>0</v>
      </c>
      <c r="M22" s="940">
        <v>0</v>
      </c>
      <c r="N22" s="936">
        <f t="shared" si="1"/>
        <v>0</v>
      </c>
      <c r="P22" s="937" t="e">
        <v>#DIV/0!</v>
      </c>
      <c r="Q22" s="937" t="e">
        <v>#DIV/0!</v>
      </c>
    </row>
    <row r="23" spans="1:17" ht="15" customHeight="1" x14ac:dyDescent="0.25">
      <c r="A23" s="737">
        <v>14</v>
      </c>
      <c r="B23" s="738" t="s">
        <v>18</v>
      </c>
      <c r="C23" s="938">
        <v>0</v>
      </c>
      <c r="D23" s="939">
        <v>2</v>
      </c>
      <c r="E23" s="939">
        <v>0</v>
      </c>
      <c r="F23" s="939">
        <v>1</v>
      </c>
      <c r="G23" s="939">
        <v>0</v>
      </c>
      <c r="H23" s="939">
        <v>0</v>
      </c>
      <c r="I23" s="939">
        <v>0</v>
      </c>
      <c r="J23" s="940">
        <v>7</v>
      </c>
      <c r="K23" s="941">
        <f t="shared" si="0"/>
        <v>10</v>
      </c>
      <c r="L23" s="938">
        <v>3</v>
      </c>
      <c r="M23" s="940">
        <v>0</v>
      </c>
      <c r="N23" s="936">
        <f t="shared" si="1"/>
        <v>13</v>
      </c>
      <c r="P23" s="937" t="e">
        <v>#DIV/0!</v>
      </c>
      <c r="Q23" s="937" t="e">
        <v>#DIV/0!</v>
      </c>
    </row>
    <row r="24" spans="1:17" ht="15" customHeight="1" thickBot="1" x14ac:dyDescent="0.3">
      <c r="A24" s="744">
        <v>15</v>
      </c>
      <c r="B24" s="745" t="s">
        <v>19</v>
      </c>
      <c r="C24" s="942">
        <v>6</v>
      </c>
      <c r="D24" s="943">
        <v>2</v>
      </c>
      <c r="E24" s="943">
        <v>0</v>
      </c>
      <c r="F24" s="943">
        <v>0</v>
      </c>
      <c r="G24" s="943">
        <v>0</v>
      </c>
      <c r="H24" s="943">
        <v>0</v>
      </c>
      <c r="I24" s="943">
        <v>1</v>
      </c>
      <c r="J24" s="944">
        <v>4</v>
      </c>
      <c r="K24" s="941">
        <f t="shared" si="0"/>
        <v>13</v>
      </c>
      <c r="L24" s="942">
        <v>1</v>
      </c>
      <c r="M24" s="944">
        <v>0</v>
      </c>
      <c r="N24" s="945">
        <f t="shared" si="1"/>
        <v>14</v>
      </c>
      <c r="P24" s="937" t="e">
        <v>#DIV/0!</v>
      </c>
      <c r="Q24" s="937" t="e">
        <v>#DIV/0!</v>
      </c>
    </row>
    <row r="25" spans="1:17" ht="15" customHeight="1" thickBot="1" x14ac:dyDescent="0.3">
      <c r="A25" s="946"/>
      <c r="B25" s="947" t="s">
        <v>405</v>
      </c>
      <c r="C25" s="948">
        <f>SUM(C10:C24)</f>
        <v>60</v>
      </c>
      <c r="D25" s="948">
        <f t="shared" ref="D25:J25" si="2">SUM(D10:D24)</f>
        <v>34</v>
      </c>
      <c r="E25" s="948">
        <f t="shared" si="2"/>
        <v>10</v>
      </c>
      <c r="F25" s="948">
        <f t="shared" si="2"/>
        <v>3</v>
      </c>
      <c r="G25" s="948">
        <f t="shared" si="2"/>
        <v>7</v>
      </c>
      <c r="H25" s="948">
        <f t="shared" si="2"/>
        <v>0</v>
      </c>
      <c r="I25" s="948">
        <f t="shared" si="2"/>
        <v>11</v>
      </c>
      <c r="J25" s="948">
        <f t="shared" si="2"/>
        <v>37</v>
      </c>
      <c r="K25" s="950">
        <f>SUM(K10:K24)</f>
        <v>162</v>
      </c>
      <c r="L25" s="951"/>
      <c r="M25" s="949">
        <f>SUM(M10:M24)</f>
        <v>10</v>
      </c>
      <c r="N25" s="952"/>
      <c r="P25" s="937">
        <v>0.38823529411764707</v>
      </c>
      <c r="Q25" s="937">
        <v>0.25882352941176473</v>
      </c>
    </row>
    <row r="26" spans="1:17" s="1146" customFormat="1" ht="15" customHeight="1" thickBot="1" x14ac:dyDescent="0.25">
      <c r="A26" s="1932"/>
      <c r="B26" s="1933" t="s">
        <v>278</v>
      </c>
      <c r="C26" s="955">
        <v>33</v>
      </c>
      <c r="D26" s="956">
        <v>22</v>
      </c>
      <c r="E26" s="956">
        <v>7</v>
      </c>
      <c r="F26" s="956">
        <v>3</v>
      </c>
      <c r="G26" s="956">
        <v>4</v>
      </c>
      <c r="H26" s="956">
        <v>0</v>
      </c>
      <c r="I26" s="956">
        <v>7</v>
      </c>
      <c r="J26" s="1934">
        <v>9</v>
      </c>
      <c r="K26" s="1935">
        <v>85</v>
      </c>
      <c r="L26" s="1936"/>
      <c r="M26" s="1937">
        <v>2</v>
      </c>
      <c r="N26" s="1938"/>
      <c r="P26" s="1156">
        <v>0.38823529411764707</v>
      </c>
      <c r="Q26" s="1156">
        <v>0.25882352941176473</v>
      </c>
    </row>
    <row r="27" spans="1:17" ht="15" customHeight="1" thickBot="1" x14ac:dyDescent="0.3">
      <c r="A27" s="953"/>
      <c r="B27" s="954" t="s">
        <v>114</v>
      </c>
      <c r="C27" s="955">
        <v>20</v>
      </c>
      <c r="D27" s="956">
        <v>15</v>
      </c>
      <c r="E27" s="956">
        <v>9</v>
      </c>
      <c r="F27" s="956">
        <v>2</v>
      </c>
      <c r="G27" s="956">
        <v>4</v>
      </c>
      <c r="H27" s="956">
        <v>0</v>
      </c>
      <c r="I27" s="956">
        <v>10</v>
      </c>
      <c r="J27" s="957">
        <v>17</v>
      </c>
      <c r="K27" s="955">
        <v>77</v>
      </c>
      <c r="L27" s="958"/>
      <c r="M27" s="957">
        <v>5</v>
      </c>
      <c r="N27" s="952"/>
      <c r="P27" s="937">
        <v>0.3</v>
      </c>
      <c r="Q27" s="937">
        <v>0.24</v>
      </c>
    </row>
    <row r="28" spans="1:17" ht="15" customHeight="1" x14ac:dyDescent="0.2">
      <c r="A28" s="713" t="s">
        <v>131</v>
      </c>
      <c r="B28" s="713"/>
      <c r="C28" s="713"/>
      <c r="D28" s="713"/>
      <c r="E28" s="713"/>
      <c r="F28" s="713"/>
      <c r="G28" s="713"/>
      <c r="H28" s="713"/>
      <c r="I28" s="713"/>
      <c r="J28" s="713"/>
      <c r="K28" s="713"/>
      <c r="L28" s="713"/>
      <c r="M28" s="713"/>
      <c r="N28" s="713"/>
      <c r="P28" s="937">
        <v>0.25974025974025972</v>
      </c>
      <c r="Q28" s="937">
        <v>0.19480519480519481</v>
      </c>
    </row>
    <row r="29" spans="1:17" ht="17.25" x14ac:dyDescent="0.25">
      <c r="A29" s="713" t="s">
        <v>370</v>
      </c>
      <c r="B29" s="713"/>
      <c r="C29" s="713"/>
      <c r="D29" s="713"/>
      <c r="E29" s="713"/>
      <c r="F29" s="713"/>
      <c r="G29" s="713"/>
      <c r="H29" s="713"/>
      <c r="I29" s="713"/>
      <c r="J29" s="713"/>
      <c r="K29" s="713"/>
      <c r="L29" s="713"/>
      <c r="M29" s="713"/>
      <c r="N29" s="713"/>
    </row>
    <row r="30" spans="1:17" x14ac:dyDescent="0.2">
      <c r="A30" s="713"/>
      <c r="B30" s="713"/>
      <c r="C30" s="713"/>
      <c r="D30" s="713"/>
      <c r="E30" s="713"/>
      <c r="F30" s="713"/>
      <c r="G30" s="713"/>
      <c r="H30" s="713"/>
      <c r="I30" s="713"/>
      <c r="J30" s="713"/>
      <c r="K30" s="713"/>
      <c r="L30" s="713"/>
      <c r="M30" s="713"/>
      <c r="N30" s="713"/>
    </row>
    <row r="31" spans="1:17" x14ac:dyDescent="0.2">
      <c r="A31" s="713"/>
      <c r="B31" s="713"/>
      <c r="C31" s="713"/>
      <c r="D31" s="713"/>
      <c r="E31" s="713"/>
      <c r="F31" s="713"/>
      <c r="G31" s="713"/>
      <c r="H31" s="713"/>
      <c r="I31" s="713"/>
      <c r="J31" s="713"/>
      <c r="K31" s="713"/>
      <c r="L31" s="713"/>
      <c r="M31" s="713"/>
      <c r="N31" s="713"/>
    </row>
  </sheetData>
  <pageMargins left="0.31496062992125984" right="0.31496062992125984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1"/>
  <dimension ref="A1:O41"/>
  <sheetViews>
    <sheetView showGridLines="0" topLeftCell="A11" workbookViewId="0">
      <selection activeCell="A5" sqref="A5:N30"/>
    </sheetView>
  </sheetViews>
  <sheetFormatPr baseColWidth="10" defaultColWidth="11.42578125" defaultRowHeight="14.25" x14ac:dyDescent="0.2"/>
  <cols>
    <col min="1" max="1" width="4.85546875" style="809" customWidth="1"/>
    <col min="2" max="2" width="22" style="712" bestFit="1" customWidth="1"/>
    <col min="3" max="3" width="10.85546875" style="712" customWidth="1"/>
    <col min="4" max="4" width="9.5703125" style="712" customWidth="1"/>
    <col min="5" max="6" width="11.42578125" style="712"/>
    <col min="7" max="7" width="9.28515625" style="712" customWidth="1"/>
    <col min="8" max="9" width="11.42578125" style="712"/>
    <col min="10" max="10" width="10.7109375" style="712" customWidth="1"/>
    <col min="11" max="11" width="8" style="712" customWidth="1"/>
    <col min="12" max="12" width="9.7109375" style="712" customWidth="1"/>
    <col min="13" max="13" width="8" style="712" customWidth="1"/>
    <col min="14" max="14" width="10" style="712" customWidth="1"/>
    <col min="15" max="16384" width="11.42578125" style="712"/>
  </cols>
  <sheetData>
    <row r="1" spans="1:14" x14ac:dyDescent="0.2">
      <c r="A1" s="711" t="s">
        <v>0</v>
      </c>
    </row>
    <row r="2" spans="1:14" x14ac:dyDescent="0.2">
      <c r="A2" s="711"/>
    </row>
    <row r="3" spans="1:14" x14ac:dyDescent="0.2">
      <c r="A3" s="711" t="str">
        <f>A5</f>
        <v>Tabell 1-11-H Resultat for mottakere av økonomisk sosialhjelp - som ikke er deltakere i KVP, Intro eller Jobbjansen -  som avsluttet kommunale tiltak i perioden 01.01.-31.12.</v>
      </c>
    </row>
    <row r="5" spans="1:14" s="715" customFormat="1" ht="38.25" customHeight="1" thickBot="1" x14ac:dyDescent="0.3">
      <c r="A5" s="2166" t="s">
        <v>455</v>
      </c>
      <c r="B5" s="2166"/>
      <c r="C5" s="2166"/>
      <c r="D5" s="2166"/>
      <c r="E5" s="2166"/>
      <c r="F5" s="2166"/>
      <c r="G5" s="2166"/>
      <c r="H5" s="2166"/>
      <c r="I5" s="2166"/>
      <c r="J5" s="2166"/>
      <c r="K5" s="2166"/>
      <c r="L5" s="2166"/>
      <c r="M5" s="2166"/>
      <c r="N5" s="2166"/>
    </row>
    <row r="6" spans="1:14" ht="92.25" customHeight="1" thickBot="1" x14ac:dyDescent="0.3">
      <c r="A6" s="959" t="s">
        <v>38</v>
      </c>
      <c r="B6" s="960" t="s">
        <v>3</v>
      </c>
      <c r="C6" s="961" t="s">
        <v>377</v>
      </c>
      <c r="D6" s="962" t="s">
        <v>372</v>
      </c>
      <c r="E6" s="962" t="s">
        <v>227</v>
      </c>
      <c r="F6" s="962" t="s">
        <v>223</v>
      </c>
      <c r="G6" s="962" t="s">
        <v>378</v>
      </c>
      <c r="H6" s="962" t="s">
        <v>156</v>
      </c>
      <c r="I6" s="962" t="s">
        <v>224</v>
      </c>
      <c r="J6" s="963" t="s">
        <v>379</v>
      </c>
      <c r="K6" s="1196" t="s">
        <v>28</v>
      </c>
      <c r="L6" s="962" t="s">
        <v>134</v>
      </c>
      <c r="M6" s="963" t="s">
        <v>375</v>
      </c>
      <c r="N6" s="1199" t="s">
        <v>376</v>
      </c>
    </row>
    <row r="7" spans="1:14" ht="15" customHeight="1" x14ac:dyDescent="0.25">
      <c r="A7" s="964">
        <v>1</v>
      </c>
      <c r="B7" s="732" t="s">
        <v>5</v>
      </c>
      <c r="C7" s="1189">
        <v>24</v>
      </c>
      <c r="D7" s="1188">
        <v>1</v>
      </c>
      <c r="E7" s="1188">
        <v>0</v>
      </c>
      <c r="F7" s="1188">
        <v>20</v>
      </c>
      <c r="G7" s="1188">
        <v>8</v>
      </c>
      <c r="H7" s="1188">
        <v>1</v>
      </c>
      <c r="I7" s="1188">
        <v>39</v>
      </c>
      <c r="J7" s="1488">
        <v>25</v>
      </c>
      <c r="K7" s="1939">
        <f>SUM(C7:J7)</f>
        <v>118</v>
      </c>
      <c r="L7" s="1189">
        <v>13</v>
      </c>
      <c r="M7" s="1488">
        <v>2</v>
      </c>
      <c r="N7" s="1183">
        <f>K7+L7+M7</f>
        <v>133</v>
      </c>
    </row>
    <row r="8" spans="1:14" ht="15" customHeight="1" x14ac:dyDescent="0.25">
      <c r="A8" s="965">
        <v>2</v>
      </c>
      <c r="B8" s="738" t="s">
        <v>6</v>
      </c>
      <c r="C8" s="1192">
        <v>24</v>
      </c>
      <c r="D8" s="1157">
        <v>24</v>
      </c>
      <c r="E8" s="1157">
        <v>19</v>
      </c>
      <c r="F8" s="1157">
        <v>40</v>
      </c>
      <c r="G8" s="1157">
        <v>13</v>
      </c>
      <c r="H8" s="1157">
        <v>6</v>
      </c>
      <c r="I8" s="1157">
        <v>60</v>
      </c>
      <c r="J8" s="1489">
        <v>29</v>
      </c>
      <c r="K8" s="1940">
        <f t="shared" ref="K8:K21" si="0">SUM(C8:J8)</f>
        <v>215</v>
      </c>
      <c r="L8" s="1192">
        <v>23</v>
      </c>
      <c r="M8" s="1489">
        <v>4</v>
      </c>
      <c r="N8" s="1185">
        <f t="shared" ref="N8:N21" si="1">K8+L8+M8</f>
        <v>242</v>
      </c>
    </row>
    <row r="9" spans="1:14" ht="15" customHeight="1" x14ac:dyDescent="0.25">
      <c r="A9" s="965">
        <v>3</v>
      </c>
      <c r="B9" s="738" t="s">
        <v>7</v>
      </c>
      <c r="C9" s="1192">
        <v>66</v>
      </c>
      <c r="D9" s="1157">
        <v>2</v>
      </c>
      <c r="E9" s="1157">
        <v>0</v>
      </c>
      <c r="F9" s="1157">
        <v>0</v>
      </c>
      <c r="G9" s="1157">
        <v>110</v>
      </c>
      <c r="H9" s="1157">
        <v>24</v>
      </c>
      <c r="I9" s="1157">
        <v>47</v>
      </c>
      <c r="J9" s="1489">
        <v>15</v>
      </c>
      <c r="K9" s="1940">
        <f t="shared" si="0"/>
        <v>264</v>
      </c>
      <c r="L9" s="1192">
        <v>27</v>
      </c>
      <c r="M9" s="1489">
        <v>24</v>
      </c>
      <c r="N9" s="1185">
        <f t="shared" si="1"/>
        <v>315</v>
      </c>
    </row>
    <row r="10" spans="1:14" ht="15" customHeight="1" x14ac:dyDescent="0.25">
      <c r="A10" s="965">
        <v>4</v>
      </c>
      <c r="B10" s="738" t="s">
        <v>8</v>
      </c>
      <c r="C10" s="1192">
        <v>109</v>
      </c>
      <c r="D10" s="1157">
        <v>7</v>
      </c>
      <c r="E10" s="1157">
        <v>68</v>
      </c>
      <c r="F10" s="1157">
        <v>13</v>
      </c>
      <c r="G10" s="1157">
        <v>53</v>
      </c>
      <c r="H10" s="1157">
        <v>3</v>
      </c>
      <c r="I10" s="1157">
        <v>59</v>
      </c>
      <c r="J10" s="1489">
        <v>22</v>
      </c>
      <c r="K10" s="1940">
        <f t="shared" si="0"/>
        <v>334</v>
      </c>
      <c r="L10" s="1192">
        <v>48</v>
      </c>
      <c r="M10" s="1489">
        <v>6</v>
      </c>
      <c r="N10" s="1185">
        <f t="shared" si="1"/>
        <v>388</v>
      </c>
    </row>
    <row r="11" spans="1:14" ht="15" customHeight="1" x14ac:dyDescent="0.25">
      <c r="A11" s="965">
        <v>5</v>
      </c>
      <c r="B11" s="738" t="s">
        <v>9</v>
      </c>
      <c r="C11" s="1192">
        <v>18</v>
      </c>
      <c r="D11" s="1157">
        <v>1</v>
      </c>
      <c r="E11" s="1157">
        <v>15</v>
      </c>
      <c r="F11" s="1157">
        <v>6</v>
      </c>
      <c r="G11" s="1157">
        <v>6</v>
      </c>
      <c r="H11" s="1157">
        <v>2</v>
      </c>
      <c r="I11" s="1157">
        <v>8</v>
      </c>
      <c r="J11" s="1489">
        <v>8</v>
      </c>
      <c r="K11" s="1940">
        <f t="shared" si="0"/>
        <v>64</v>
      </c>
      <c r="L11" s="1192">
        <v>5</v>
      </c>
      <c r="M11" s="1489">
        <v>1</v>
      </c>
      <c r="N11" s="1185">
        <f t="shared" si="1"/>
        <v>70</v>
      </c>
    </row>
    <row r="12" spans="1:14" ht="15" customHeight="1" x14ac:dyDescent="0.25">
      <c r="A12" s="965">
        <v>6</v>
      </c>
      <c r="B12" s="738" t="s">
        <v>10</v>
      </c>
      <c r="C12" s="1192">
        <v>0</v>
      </c>
      <c r="D12" s="1157">
        <v>0</v>
      </c>
      <c r="E12" s="1157">
        <v>0</v>
      </c>
      <c r="F12" s="1157">
        <v>0</v>
      </c>
      <c r="G12" s="1157">
        <v>0</v>
      </c>
      <c r="H12" s="1157">
        <v>0</v>
      </c>
      <c r="I12" s="1157">
        <v>0</v>
      </c>
      <c r="J12" s="1489">
        <v>0</v>
      </c>
      <c r="K12" s="1940">
        <f t="shared" si="0"/>
        <v>0</v>
      </c>
      <c r="L12" s="1192">
        <v>0</v>
      </c>
      <c r="M12" s="1489">
        <v>0</v>
      </c>
      <c r="N12" s="1185">
        <f t="shared" si="1"/>
        <v>0</v>
      </c>
    </row>
    <row r="13" spans="1:14" ht="15" customHeight="1" x14ac:dyDescent="0.25">
      <c r="A13" s="965">
        <v>7</v>
      </c>
      <c r="B13" s="738" t="s">
        <v>11</v>
      </c>
      <c r="C13" s="1192">
        <v>6</v>
      </c>
      <c r="D13" s="1157">
        <v>0</v>
      </c>
      <c r="E13" s="1157">
        <v>5</v>
      </c>
      <c r="F13" s="1157">
        <v>7</v>
      </c>
      <c r="G13" s="1157">
        <v>21</v>
      </c>
      <c r="H13" s="1157">
        <v>0</v>
      </c>
      <c r="I13" s="1157">
        <v>6</v>
      </c>
      <c r="J13" s="1489">
        <v>0</v>
      </c>
      <c r="K13" s="1940">
        <f t="shared" si="0"/>
        <v>45</v>
      </c>
      <c r="L13" s="1192">
        <v>2</v>
      </c>
      <c r="M13" s="1489">
        <v>0</v>
      </c>
      <c r="N13" s="1185">
        <f t="shared" si="1"/>
        <v>47</v>
      </c>
    </row>
    <row r="14" spans="1:14" ht="15" customHeight="1" x14ac:dyDescent="0.25">
      <c r="A14" s="965">
        <v>8</v>
      </c>
      <c r="B14" s="738" t="s">
        <v>12</v>
      </c>
      <c r="C14" s="1192">
        <v>16</v>
      </c>
      <c r="D14" s="1157">
        <v>4</v>
      </c>
      <c r="E14" s="1157">
        <v>7</v>
      </c>
      <c r="F14" s="1157">
        <v>6</v>
      </c>
      <c r="G14" s="1157">
        <v>4</v>
      </c>
      <c r="H14" s="1157">
        <v>0</v>
      </c>
      <c r="I14" s="1157">
        <v>7</v>
      </c>
      <c r="J14" s="1489">
        <v>14</v>
      </c>
      <c r="K14" s="1940">
        <f t="shared" si="0"/>
        <v>58</v>
      </c>
      <c r="L14" s="1192">
        <v>0</v>
      </c>
      <c r="M14" s="1489">
        <v>0</v>
      </c>
      <c r="N14" s="1185">
        <f t="shared" si="1"/>
        <v>58</v>
      </c>
    </row>
    <row r="15" spans="1:14" ht="15" customHeight="1" x14ac:dyDescent="0.25">
      <c r="A15" s="965">
        <v>9</v>
      </c>
      <c r="B15" s="738" t="s">
        <v>13</v>
      </c>
      <c r="C15" s="1192">
        <v>11</v>
      </c>
      <c r="D15" s="1157">
        <v>0</v>
      </c>
      <c r="E15" s="1157">
        <v>11</v>
      </c>
      <c r="F15" s="1157">
        <v>7</v>
      </c>
      <c r="G15" s="1157">
        <v>3</v>
      </c>
      <c r="H15" s="1157">
        <v>3</v>
      </c>
      <c r="I15" s="1157">
        <v>24</v>
      </c>
      <c r="J15" s="1489">
        <v>16</v>
      </c>
      <c r="K15" s="1940">
        <f t="shared" si="0"/>
        <v>75</v>
      </c>
      <c r="L15" s="1192">
        <v>1</v>
      </c>
      <c r="M15" s="1489">
        <v>2</v>
      </c>
      <c r="N15" s="1185">
        <f t="shared" si="1"/>
        <v>78</v>
      </c>
    </row>
    <row r="16" spans="1:14" ht="15" customHeight="1" x14ac:dyDescent="0.25">
      <c r="A16" s="965">
        <v>10</v>
      </c>
      <c r="B16" s="738" t="s">
        <v>14</v>
      </c>
      <c r="C16" s="1192">
        <v>34</v>
      </c>
      <c r="D16" s="1157">
        <v>13</v>
      </c>
      <c r="E16" s="1157">
        <v>15</v>
      </c>
      <c r="F16" s="1157">
        <v>1</v>
      </c>
      <c r="G16" s="1157">
        <v>4</v>
      </c>
      <c r="H16" s="1157">
        <v>0</v>
      </c>
      <c r="I16" s="1157">
        <v>1</v>
      </c>
      <c r="J16" s="1489">
        <v>26</v>
      </c>
      <c r="K16" s="1940">
        <f t="shared" si="0"/>
        <v>94</v>
      </c>
      <c r="L16" s="1192">
        <v>2</v>
      </c>
      <c r="M16" s="1489">
        <v>2</v>
      </c>
      <c r="N16" s="1185">
        <f t="shared" si="1"/>
        <v>98</v>
      </c>
    </row>
    <row r="17" spans="1:15" ht="15" customHeight="1" x14ac:dyDescent="0.25">
      <c r="A17" s="965">
        <v>11</v>
      </c>
      <c r="B17" s="738" t="s">
        <v>15</v>
      </c>
      <c r="C17" s="1192">
        <v>10</v>
      </c>
      <c r="D17" s="1157">
        <v>9</v>
      </c>
      <c r="E17" s="1157">
        <v>20</v>
      </c>
      <c r="F17" s="1157">
        <v>15</v>
      </c>
      <c r="G17" s="1157">
        <v>3</v>
      </c>
      <c r="H17" s="1157">
        <v>1</v>
      </c>
      <c r="I17" s="1157">
        <v>92</v>
      </c>
      <c r="J17" s="1489">
        <v>8</v>
      </c>
      <c r="K17" s="1940">
        <f t="shared" si="0"/>
        <v>158</v>
      </c>
      <c r="L17" s="1192">
        <v>5</v>
      </c>
      <c r="M17" s="1489">
        <v>3</v>
      </c>
      <c r="N17" s="1185">
        <f t="shared" si="1"/>
        <v>166</v>
      </c>
    </row>
    <row r="18" spans="1:15" ht="15" customHeight="1" x14ac:dyDescent="0.25">
      <c r="A18" s="965">
        <v>12</v>
      </c>
      <c r="B18" s="738" t="s">
        <v>16</v>
      </c>
      <c r="C18" s="1192">
        <v>13</v>
      </c>
      <c r="D18" s="1157">
        <v>6</v>
      </c>
      <c r="E18" s="1157">
        <v>18</v>
      </c>
      <c r="F18" s="1157">
        <v>21</v>
      </c>
      <c r="G18" s="1157">
        <v>13</v>
      </c>
      <c r="H18" s="1157">
        <v>9</v>
      </c>
      <c r="I18" s="1157">
        <v>71</v>
      </c>
      <c r="J18" s="1489">
        <v>42</v>
      </c>
      <c r="K18" s="1940">
        <f t="shared" si="0"/>
        <v>193</v>
      </c>
      <c r="L18" s="1192">
        <v>0</v>
      </c>
      <c r="M18" s="1489">
        <v>0</v>
      </c>
      <c r="N18" s="1185">
        <f t="shared" si="1"/>
        <v>193</v>
      </c>
    </row>
    <row r="19" spans="1:15" ht="15" customHeight="1" x14ac:dyDescent="0.25">
      <c r="A19" s="965">
        <v>13</v>
      </c>
      <c r="B19" s="738" t="s">
        <v>17</v>
      </c>
      <c r="C19" s="1192">
        <v>2</v>
      </c>
      <c r="D19" s="1157">
        <v>0</v>
      </c>
      <c r="E19" s="1157">
        <v>3</v>
      </c>
      <c r="F19" s="1157">
        <v>0</v>
      </c>
      <c r="G19" s="1157">
        <v>8</v>
      </c>
      <c r="H19" s="1157">
        <v>0</v>
      </c>
      <c r="I19" s="1157">
        <v>3</v>
      </c>
      <c r="J19" s="1489">
        <v>4</v>
      </c>
      <c r="K19" s="1940">
        <f t="shared" si="0"/>
        <v>20</v>
      </c>
      <c r="L19" s="1192">
        <v>0</v>
      </c>
      <c r="M19" s="1489">
        <v>0</v>
      </c>
      <c r="N19" s="1185">
        <f t="shared" si="1"/>
        <v>20</v>
      </c>
    </row>
    <row r="20" spans="1:15" ht="15" customHeight="1" x14ac:dyDescent="0.25">
      <c r="A20" s="965">
        <v>14</v>
      </c>
      <c r="B20" s="738" t="s">
        <v>18</v>
      </c>
      <c r="C20" s="1192">
        <v>7</v>
      </c>
      <c r="D20" s="1157">
        <v>2</v>
      </c>
      <c r="E20" s="1157">
        <v>0</v>
      </c>
      <c r="F20" s="1157">
        <v>10</v>
      </c>
      <c r="G20" s="1157">
        <v>5</v>
      </c>
      <c r="H20" s="1157">
        <v>0</v>
      </c>
      <c r="I20" s="1157">
        <v>13</v>
      </c>
      <c r="J20" s="1489">
        <v>31</v>
      </c>
      <c r="K20" s="1940">
        <f t="shared" si="0"/>
        <v>68</v>
      </c>
      <c r="L20" s="1192">
        <v>1</v>
      </c>
      <c r="M20" s="1489">
        <v>0</v>
      </c>
      <c r="N20" s="1185">
        <f t="shared" si="1"/>
        <v>69</v>
      </c>
    </row>
    <row r="21" spans="1:15" ht="15" customHeight="1" thickBot="1" x14ac:dyDescent="0.3">
      <c r="A21" s="967">
        <v>15</v>
      </c>
      <c r="B21" s="745" t="s">
        <v>19</v>
      </c>
      <c r="C21" s="1198">
        <v>12</v>
      </c>
      <c r="D21" s="1158">
        <v>6</v>
      </c>
      <c r="E21" s="1158">
        <v>11</v>
      </c>
      <c r="F21" s="1158">
        <v>27</v>
      </c>
      <c r="G21" s="1158">
        <v>0</v>
      </c>
      <c r="H21" s="1158">
        <v>0</v>
      </c>
      <c r="I21" s="1158">
        <v>85</v>
      </c>
      <c r="J21" s="1479">
        <v>90</v>
      </c>
      <c r="K21" s="1941">
        <f t="shared" si="0"/>
        <v>231</v>
      </c>
      <c r="L21" s="1198">
        <v>5</v>
      </c>
      <c r="M21" s="1479">
        <v>3</v>
      </c>
      <c r="N21" s="1455">
        <f t="shared" si="1"/>
        <v>239</v>
      </c>
    </row>
    <row r="22" spans="1:15" ht="15" customHeight="1" x14ac:dyDescent="0.25">
      <c r="A22" s="750"/>
      <c r="B22" s="1140" t="s">
        <v>454</v>
      </c>
      <c r="C22" s="1829">
        <f>SUM(C7:C21)</f>
        <v>352</v>
      </c>
      <c r="D22" s="1830">
        <f t="shared" ref="D22:K22" si="2">SUM(D7:D21)</f>
        <v>75</v>
      </c>
      <c r="E22" s="1830">
        <f t="shared" si="2"/>
        <v>192</v>
      </c>
      <c r="F22" s="1830">
        <f t="shared" si="2"/>
        <v>173</v>
      </c>
      <c r="G22" s="1830">
        <f t="shared" si="2"/>
        <v>251</v>
      </c>
      <c r="H22" s="1830">
        <f t="shared" si="2"/>
        <v>49</v>
      </c>
      <c r="I22" s="1830">
        <f t="shared" si="2"/>
        <v>515</v>
      </c>
      <c r="J22" s="1831">
        <f t="shared" si="2"/>
        <v>330</v>
      </c>
      <c r="K22" s="1467">
        <f t="shared" si="2"/>
        <v>1937</v>
      </c>
      <c r="L22" s="1477"/>
      <c r="M22" s="969">
        <f>SUM(M7:M21)</f>
        <v>47</v>
      </c>
      <c r="N22" s="1476"/>
    </row>
    <row r="23" spans="1:15" s="1146" customFormat="1" ht="15" customHeight="1" x14ac:dyDescent="0.2">
      <c r="A23" s="1609"/>
      <c r="B23" s="376" t="s">
        <v>419</v>
      </c>
      <c r="C23" s="1668">
        <v>248</v>
      </c>
      <c r="D23" s="1669">
        <v>63</v>
      </c>
      <c r="E23" s="1669">
        <v>98</v>
      </c>
      <c r="F23" s="1669">
        <v>113</v>
      </c>
      <c r="G23" s="1669">
        <v>123</v>
      </c>
      <c r="H23" s="1669">
        <v>33</v>
      </c>
      <c r="I23" s="1669">
        <v>310</v>
      </c>
      <c r="J23" s="1670">
        <v>210</v>
      </c>
      <c r="K23" s="1671">
        <v>1198</v>
      </c>
      <c r="L23" s="1672"/>
      <c r="M23" s="1669">
        <v>37</v>
      </c>
      <c r="N23" s="1673"/>
    </row>
    <row r="24" spans="1:15" s="1146" customFormat="1" ht="15" customHeight="1" thickBot="1" x14ac:dyDescent="0.25">
      <c r="A24" s="755"/>
      <c r="B24" s="1459" t="s">
        <v>406</v>
      </c>
      <c r="C24" s="1198">
        <v>99</v>
      </c>
      <c r="D24" s="1158">
        <v>15</v>
      </c>
      <c r="E24" s="1158">
        <v>28</v>
      </c>
      <c r="F24" s="1158">
        <v>39</v>
      </c>
      <c r="G24" s="1158">
        <v>47</v>
      </c>
      <c r="H24" s="1158">
        <v>15</v>
      </c>
      <c r="I24" s="1158">
        <v>150</v>
      </c>
      <c r="J24" s="1479">
        <v>71</v>
      </c>
      <c r="K24" s="1190">
        <v>464</v>
      </c>
      <c r="L24" s="1463"/>
      <c r="M24" s="1158">
        <v>2</v>
      </c>
      <c r="N24" s="981"/>
    </row>
    <row r="25" spans="1:15" s="1146" customFormat="1" ht="15" customHeight="1" x14ac:dyDescent="0.2">
      <c r="A25" s="1310"/>
      <c r="B25" s="1425" t="s">
        <v>275</v>
      </c>
      <c r="C25" s="1186">
        <v>318</v>
      </c>
      <c r="D25" s="1186">
        <v>89</v>
      </c>
      <c r="E25" s="1186">
        <v>148</v>
      </c>
      <c r="F25" s="1186">
        <v>196</v>
      </c>
      <c r="G25" s="1186">
        <v>226</v>
      </c>
      <c r="H25" s="1186">
        <v>52</v>
      </c>
      <c r="I25" s="1186">
        <v>372</v>
      </c>
      <c r="J25" s="1187">
        <v>272</v>
      </c>
      <c r="K25" s="1478">
        <v>1673</v>
      </c>
      <c r="L25" s="1481"/>
      <c r="M25" s="1186">
        <v>42</v>
      </c>
      <c r="N25" s="1474"/>
    </row>
    <row r="26" spans="1:15" ht="15" customHeight="1" x14ac:dyDescent="0.2">
      <c r="A26" s="970"/>
      <c r="B26" s="971" t="s">
        <v>260</v>
      </c>
      <c r="C26" s="972">
        <v>228</v>
      </c>
      <c r="D26" s="972">
        <v>65</v>
      </c>
      <c r="E26" s="972">
        <v>90</v>
      </c>
      <c r="F26" s="972">
        <v>132</v>
      </c>
      <c r="G26" s="972">
        <v>141</v>
      </c>
      <c r="H26" s="972">
        <v>31</v>
      </c>
      <c r="I26" s="972">
        <v>309</v>
      </c>
      <c r="J26" s="966">
        <v>165</v>
      </c>
      <c r="K26" s="973">
        <v>1161</v>
      </c>
      <c r="L26" s="974"/>
      <c r="M26" s="972">
        <v>32</v>
      </c>
      <c r="N26" s="975"/>
    </row>
    <row r="27" spans="1:15" ht="15" customHeight="1" thickBot="1" x14ac:dyDescent="0.3">
      <c r="A27" s="976"/>
      <c r="B27" s="977" t="s">
        <v>240</v>
      </c>
      <c r="C27" s="978">
        <v>115</v>
      </c>
      <c r="D27" s="978">
        <v>16</v>
      </c>
      <c r="E27" s="978">
        <v>44</v>
      </c>
      <c r="F27" s="978">
        <v>54</v>
      </c>
      <c r="G27" s="978">
        <v>94</v>
      </c>
      <c r="H27" s="978">
        <v>28</v>
      </c>
      <c r="I27" s="978">
        <v>190</v>
      </c>
      <c r="J27" s="968">
        <v>86</v>
      </c>
      <c r="K27" s="979">
        <v>627</v>
      </c>
      <c r="L27" s="980"/>
      <c r="M27" s="978">
        <v>18</v>
      </c>
      <c r="N27" s="981"/>
    </row>
    <row r="28" spans="1:15" ht="15" customHeight="1" thickBot="1" x14ac:dyDescent="0.3">
      <c r="A28" s="982"/>
      <c r="B28" s="983" t="s">
        <v>273</v>
      </c>
      <c r="C28" s="984">
        <v>322</v>
      </c>
      <c r="D28" s="985">
        <v>91</v>
      </c>
      <c r="E28" s="985">
        <v>220</v>
      </c>
      <c r="F28" s="985">
        <v>182</v>
      </c>
      <c r="G28" s="985">
        <v>336</v>
      </c>
      <c r="H28" s="985">
        <v>114</v>
      </c>
      <c r="I28" s="985">
        <v>488</v>
      </c>
      <c r="J28" s="986">
        <v>206</v>
      </c>
      <c r="K28" s="987">
        <v>1959</v>
      </c>
      <c r="L28" s="988"/>
      <c r="M28" s="989">
        <v>44</v>
      </c>
      <c r="N28" s="990"/>
    </row>
    <row r="29" spans="1:15" x14ac:dyDescent="0.2">
      <c r="A29" s="712" t="s">
        <v>131</v>
      </c>
    </row>
    <row r="30" spans="1:15" ht="15" x14ac:dyDescent="0.25">
      <c r="A30" s="712" t="s">
        <v>374</v>
      </c>
    </row>
    <row r="32" spans="1:15" x14ac:dyDescent="0.2">
      <c r="A32" s="1508"/>
      <c r="B32" s="1508"/>
      <c r="C32" s="1508"/>
      <c r="D32" s="1508"/>
      <c r="E32" s="1508"/>
      <c r="F32" s="1507"/>
      <c r="G32" s="1508"/>
      <c r="H32" s="1507"/>
      <c r="I32" s="1507"/>
      <c r="J32" s="1508"/>
      <c r="K32" s="1508"/>
      <c r="L32" s="1508"/>
      <c r="M32" s="1508"/>
      <c r="N32" s="1507"/>
      <c r="O32" s="1508"/>
    </row>
    <row r="33" spans="1:15" x14ac:dyDescent="0.2">
      <c r="A33" s="1508"/>
      <c r="B33" s="1508"/>
      <c r="C33" s="1508"/>
      <c r="D33" s="1508"/>
      <c r="E33" s="1508"/>
      <c r="F33" s="1507"/>
      <c r="G33" s="1508"/>
      <c r="H33" s="1507"/>
      <c r="I33" s="1507"/>
      <c r="J33" s="1508"/>
      <c r="K33" s="1508"/>
      <c r="L33" s="1508"/>
      <c r="M33" s="1508"/>
      <c r="N33" s="1507"/>
      <c r="O33" s="1508"/>
    </row>
    <row r="34" spans="1:15" x14ac:dyDescent="0.2">
      <c r="A34" s="1505"/>
      <c r="B34" s="1505"/>
      <c r="C34" s="1505"/>
      <c r="D34" s="1505"/>
      <c r="E34" s="1505"/>
      <c r="F34" s="1504"/>
      <c r="G34" s="1505"/>
      <c r="H34" s="1504"/>
      <c r="I34" s="1504"/>
      <c r="J34" s="1505"/>
      <c r="K34" s="1505"/>
      <c r="L34" s="1505"/>
      <c r="M34" s="1505"/>
      <c r="N34" s="1504"/>
      <c r="O34" s="1505"/>
    </row>
    <row r="35" spans="1:15" x14ac:dyDescent="0.2">
      <c r="A35" s="1505"/>
      <c r="B35" s="1505"/>
      <c r="C35" s="1505"/>
      <c r="D35" s="1505"/>
      <c r="E35" s="1505"/>
      <c r="F35" s="1504"/>
      <c r="G35" s="1505"/>
      <c r="H35" s="1504"/>
      <c r="I35" s="1504"/>
      <c r="J35" s="1505"/>
      <c r="K35" s="1505"/>
      <c r="L35" s="1505"/>
      <c r="M35" s="1505"/>
      <c r="N35" s="1504"/>
      <c r="O35" s="1505"/>
    </row>
    <row r="36" spans="1:15" x14ac:dyDescent="0.2">
      <c r="A36" s="1505"/>
      <c r="B36" s="1505"/>
      <c r="C36" s="1505"/>
      <c r="D36" s="1505"/>
      <c r="E36" s="1505"/>
      <c r="F36" s="1504"/>
      <c r="G36" s="1505"/>
      <c r="H36" s="1504"/>
      <c r="I36" s="1504"/>
      <c r="J36" s="1505"/>
      <c r="K36" s="1505"/>
      <c r="L36" s="1505"/>
      <c r="M36" s="1505"/>
      <c r="N36" s="1504"/>
      <c r="O36" s="1505"/>
    </row>
    <row r="37" spans="1:15" x14ac:dyDescent="0.2">
      <c r="A37" s="1505"/>
      <c r="B37" s="1505"/>
      <c r="C37" s="1505"/>
      <c r="D37" s="1505"/>
      <c r="E37" s="1505"/>
      <c r="F37" s="1504"/>
      <c r="G37" s="1505"/>
      <c r="H37" s="1504"/>
      <c r="I37" s="1504"/>
      <c r="J37" s="1505"/>
      <c r="K37" s="1505"/>
      <c r="L37" s="1505"/>
      <c r="M37" s="1505"/>
      <c r="N37" s="1504"/>
      <c r="O37" s="1505"/>
    </row>
    <row r="38" spans="1:15" x14ac:dyDescent="0.2">
      <c r="A38" s="1505"/>
      <c r="B38" s="1505"/>
      <c r="C38" s="1505"/>
      <c r="D38" s="1505"/>
      <c r="E38" s="1505"/>
      <c r="F38" s="1504"/>
      <c r="G38" s="1505"/>
      <c r="H38" s="1504"/>
      <c r="I38" s="1504"/>
      <c r="J38" s="1505"/>
      <c r="K38" s="1505"/>
      <c r="L38" s="1505"/>
      <c r="M38" s="1505"/>
      <c r="N38" s="1504"/>
      <c r="O38" s="1505"/>
    </row>
    <row r="39" spans="1:15" x14ac:dyDescent="0.2">
      <c r="A39" s="1505"/>
      <c r="B39" s="1505"/>
      <c r="C39" s="1505"/>
      <c r="D39" s="1505"/>
      <c r="E39" s="1505"/>
      <c r="F39" s="1504"/>
      <c r="G39" s="1505"/>
      <c r="H39" s="1504"/>
      <c r="I39" s="1504"/>
      <c r="J39" s="1505"/>
      <c r="K39" s="1505"/>
      <c r="L39" s="1505"/>
      <c r="M39" s="1505"/>
      <c r="N39" s="1504"/>
      <c r="O39" s="1505"/>
    </row>
    <row r="41" spans="1:15" x14ac:dyDescent="0.2">
      <c r="L41" s="712" t="s">
        <v>107</v>
      </c>
    </row>
  </sheetData>
  <mergeCells count="1">
    <mergeCell ref="A5:N5"/>
  </mergeCells>
  <printOptions horizontalCentered="1" verticalCentered="1"/>
  <pageMargins left="0.19685039370078741" right="0.19685039370078741" top="0.78740157480314965" bottom="0.59055118110236227" header="0.51181102362204722" footer="0.51181102362204722"/>
  <pageSetup paperSize="9" scale="80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X31"/>
  <sheetViews>
    <sheetView showGridLines="0" topLeftCell="A13" workbookViewId="0">
      <selection activeCell="A32" sqref="A32:XFD41"/>
    </sheetView>
  </sheetViews>
  <sheetFormatPr baseColWidth="10" defaultColWidth="11.42578125" defaultRowHeight="12.75" x14ac:dyDescent="0.2"/>
  <cols>
    <col min="1" max="1" width="4.85546875" style="2" customWidth="1"/>
    <col min="2" max="2" width="22" style="59" bestFit="1" customWidth="1"/>
    <col min="3" max="5" width="13.7109375" style="59" customWidth="1"/>
    <col min="6" max="6" width="14" style="59" customWidth="1"/>
    <col min="7" max="9" width="13.7109375" style="59" customWidth="1"/>
    <col min="10" max="10" width="11.42578125" style="59" customWidth="1"/>
    <col min="11" max="16384" width="11.42578125" style="59"/>
  </cols>
  <sheetData>
    <row r="1" spans="1:24" x14ac:dyDescent="0.2">
      <c r="A1" s="1" t="s">
        <v>0</v>
      </c>
    </row>
    <row r="2" spans="1:24" x14ac:dyDescent="0.2">
      <c r="A2" s="1" t="str">
        <f>A4</f>
        <v>Tabell 1-11-I - Antall personer som har eller har hatt et institusjonstilbud innen russektoren hittil i år, og pr. 31.12.</v>
      </c>
    </row>
    <row r="4" spans="1:24" s="5" customFormat="1" ht="26.25" customHeight="1" thickBot="1" x14ac:dyDescent="0.25">
      <c r="A4" s="3" t="s">
        <v>457</v>
      </c>
    </row>
    <row r="5" spans="1:24" s="5" customFormat="1" ht="25.5" customHeight="1" x14ac:dyDescent="0.2">
      <c r="A5" s="62"/>
      <c r="B5" s="53"/>
      <c r="C5" s="2167" t="s">
        <v>137</v>
      </c>
      <c r="D5" s="2168"/>
      <c r="E5" s="2169"/>
      <c r="F5" s="106"/>
      <c r="G5" s="2170" t="s">
        <v>138</v>
      </c>
      <c r="H5" s="2127"/>
      <c r="I5" s="2127"/>
    </row>
    <row r="6" spans="1:24" s="998" customFormat="1" ht="66" customHeight="1" thickBot="1" x14ac:dyDescent="0.25">
      <c r="A6" s="991" t="s">
        <v>38</v>
      </c>
      <c r="B6" s="992" t="s">
        <v>3</v>
      </c>
      <c r="C6" s="114" t="s">
        <v>64</v>
      </c>
      <c r="D6" s="115" t="s">
        <v>65</v>
      </c>
      <c r="E6" s="993" t="s">
        <v>346</v>
      </c>
      <c r="F6" s="994"/>
      <c r="G6" s="995" t="s">
        <v>64</v>
      </c>
      <c r="H6" s="996" t="s">
        <v>65</v>
      </c>
      <c r="I6" s="997" t="s">
        <v>347</v>
      </c>
      <c r="J6" s="701"/>
      <c r="K6" s="487"/>
      <c r="L6" s="701"/>
      <c r="M6" s="701"/>
      <c r="N6" s="701"/>
      <c r="O6" s="701"/>
      <c r="P6" s="701"/>
      <c r="Q6" s="701"/>
    </row>
    <row r="7" spans="1:24" ht="15" customHeight="1" x14ac:dyDescent="0.2">
      <c r="A7" s="11">
        <v>1</v>
      </c>
      <c r="B7" s="12" t="s">
        <v>5</v>
      </c>
      <c r="C7" s="1132">
        <v>166</v>
      </c>
      <c r="D7" s="1133">
        <v>20</v>
      </c>
      <c r="E7" s="1136">
        <v>176</v>
      </c>
      <c r="F7" s="1676"/>
      <c r="G7" s="1132">
        <v>86</v>
      </c>
      <c r="H7" s="1133">
        <v>11</v>
      </c>
      <c r="I7" s="1136">
        <v>97</v>
      </c>
      <c r="J7" s="701"/>
      <c r="K7" s="487"/>
      <c r="L7" s="701"/>
      <c r="M7" s="701"/>
      <c r="N7" s="701"/>
      <c r="O7" s="701"/>
      <c r="P7" s="701"/>
      <c r="Q7" s="701"/>
    </row>
    <row r="8" spans="1:24" ht="15" customHeight="1" x14ac:dyDescent="0.2">
      <c r="A8" s="9">
        <v>2</v>
      </c>
      <c r="B8" s="10" t="s">
        <v>6</v>
      </c>
      <c r="C8" s="1134">
        <v>145</v>
      </c>
      <c r="D8" s="1135">
        <v>0</v>
      </c>
      <c r="E8" s="1137">
        <v>145</v>
      </c>
      <c r="F8" s="1677"/>
      <c r="G8" s="1134">
        <v>69</v>
      </c>
      <c r="H8" s="1135">
        <v>0</v>
      </c>
      <c r="I8" s="1137">
        <v>69</v>
      </c>
      <c r="J8" s="701"/>
      <c r="K8" s="487"/>
      <c r="L8" s="701"/>
      <c r="M8" s="701"/>
      <c r="N8" s="701"/>
      <c r="O8" s="701"/>
      <c r="P8" s="701"/>
      <c r="Q8" s="701"/>
    </row>
    <row r="9" spans="1:24" ht="15" customHeight="1" x14ac:dyDescent="0.2">
      <c r="A9" s="9">
        <v>3</v>
      </c>
      <c r="B9" s="10" t="s">
        <v>7</v>
      </c>
      <c r="C9" s="1134">
        <v>140</v>
      </c>
      <c r="D9" s="1135">
        <v>40</v>
      </c>
      <c r="E9" s="1137">
        <v>174</v>
      </c>
      <c r="F9" s="1677"/>
      <c r="G9" s="1134">
        <v>84</v>
      </c>
      <c r="H9" s="1135">
        <v>15</v>
      </c>
      <c r="I9" s="1137">
        <v>99</v>
      </c>
      <c r="J9" s="701"/>
      <c r="K9" s="487"/>
      <c r="L9" s="701"/>
      <c r="M9" s="701"/>
      <c r="N9" s="701"/>
      <c r="O9" s="701"/>
      <c r="P9" s="701"/>
      <c r="Q9" s="701"/>
    </row>
    <row r="10" spans="1:24" ht="15" customHeight="1" x14ac:dyDescent="0.2">
      <c r="A10" s="9">
        <v>4</v>
      </c>
      <c r="B10" s="10" t="s">
        <v>8</v>
      </c>
      <c r="C10" s="1134">
        <v>74</v>
      </c>
      <c r="D10" s="1135">
        <v>26</v>
      </c>
      <c r="E10" s="1137">
        <v>91</v>
      </c>
      <c r="F10" s="1677"/>
      <c r="G10" s="1134">
        <v>35</v>
      </c>
      <c r="H10" s="1135">
        <v>12</v>
      </c>
      <c r="I10" s="1137">
        <v>47</v>
      </c>
      <c r="J10" s="1514"/>
      <c r="K10" s="1514"/>
      <c r="L10" s="1514"/>
      <c r="M10" s="1514"/>
      <c r="N10" s="1514"/>
      <c r="O10" s="1513"/>
      <c r="P10" s="1514"/>
      <c r="Q10" s="1513"/>
      <c r="R10" s="1513"/>
      <c r="S10" s="1514"/>
      <c r="T10" s="1514"/>
      <c r="U10" s="1514"/>
      <c r="V10" s="1514"/>
      <c r="W10" s="1513"/>
      <c r="X10" s="1514"/>
    </row>
    <row r="11" spans="1:24" ht="15" customHeight="1" x14ac:dyDescent="0.2">
      <c r="A11" s="9">
        <v>5</v>
      </c>
      <c r="B11" s="10" t="s">
        <v>9</v>
      </c>
      <c r="C11" s="1134">
        <v>129</v>
      </c>
      <c r="D11" s="1135">
        <v>39</v>
      </c>
      <c r="E11" s="1137">
        <v>149</v>
      </c>
      <c r="F11" s="1677"/>
      <c r="G11" s="1134">
        <v>79</v>
      </c>
      <c r="H11" s="1135">
        <v>11</v>
      </c>
      <c r="I11" s="1137">
        <v>90</v>
      </c>
      <c r="J11" s="1514"/>
      <c r="K11" s="1514"/>
      <c r="L11" s="1514"/>
      <c r="M11" s="1514"/>
      <c r="N11" s="1514"/>
      <c r="O11" s="1513"/>
      <c r="P11" s="1514"/>
      <c r="Q11" s="1513"/>
      <c r="R11" s="1513"/>
      <c r="S11" s="1514"/>
      <c r="T11" s="1514"/>
      <c r="U11" s="1514"/>
      <c r="V11" s="1514"/>
      <c r="W11" s="1513"/>
      <c r="X11" s="1514"/>
    </row>
    <row r="12" spans="1:24" ht="15" customHeight="1" x14ac:dyDescent="0.2">
      <c r="A12" s="9">
        <v>6</v>
      </c>
      <c r="B12" s="10" t="s">
        <v>10</v>
      </c>
      <c r="C12" s="1134">
        <v>30</v>
      </c>
      <c r="D12" s="1135">
        <v>1</v>
      </c>
      <c r="E12" s="1137">
        <v>31</v>
      </c>
      <c r="F12" s="1677"/>
      <c r="G12" s="1134">
        <v>22</v>
      </c>
      <c r="H12" s="1135">
        <v>0</v>
      </c>
      <c r="I12" s="1137">
        <v>22</v>
      </c>
      <c r="J12" s="1514"/>
      <c r="K12" s="1514"/>
      <c r="L12" s="1514"/>
      <c r="M12" s="1514"/>
      <c r="N12" s="1514"/>
      <c r="O12" s="1513"/>
      <c r="P12" s="1514"/>
      <c r="Q12" s="1513"/>
      <c r="R12" s="1513"/>
      <c r="S12" s="1514"/>
      <c r="T12" s="1514"/>
      <c r="U12" s="1514"/>
      <c r="V12" s="1514"/>
      <c r="W12" s="1513"/>
      <c r="X12" s="1514"/>
    </row>
    <row r="13" spans="1:24" ht="15" customHeight="1" x14ac:dyDescent="0.2">
      <c r="A13" s="9">
        <v>7</v>
      </c>
      <c r="B13" s="10" t="s">
        <v>11</v>
      </c>
      <c r="C13" s="1134">
        <v>49</v>
      </c>
      <c r="D13" s="1135">
        <v>0</v>
      </c>
      <c r="E13" s="1137">
        <v>49</v>
      </c>
      <c r="F13" s="1677"/>
      <c r="G13" s="1134">
        <v>47</v>
      </c>
      <c r="H13" s="1135">
        <v>0</v>
      </c>
      <c r="I13" s="1137">
        <v>47</v>
      </c>
      <c r="J13" s="701"/>
      <c r="K13" s="487"/>
      <c r="L13" s="701"/>
      <c r="M13" s="701"/>
      <c r="N13" s="701"/>
      <c r="O13" s="701"/>
      <c r="P13" s="701"/>
      <c r="Q13" s="701"/>
    </row>
    <row r="14" spans="1:24" ht="15" customHeight="1" x14ac:dyDescent="0.2">
      <c r="A14" s="9">
        <v>8</v>
      </c>
      <c r="B14" s="10" t="s">
        <v>12</v>
      </c>
      <c r="C14" s="1134">
        <v>61</v>
      </c>
      <c r="D14" s="1135">
        <v>12</v>
      </c>
      <c r="E14" s="1137">
        <v>73</v>
      </c>
      <c r="F14" s="1677"/>
      <c r="G14" s="1134">
        <v>43</v>
      </c>
      <c r="H14" s="1135">
        <v>7</v>
      </c>
      <c r="I14" s="1137">
        <v>50</v>
      </c>
      <c r="J14" s="701"/>
      <c r="K14" s="487"/>
      <c r="L14" s="701"/>
      <c r="M14" s="701"/>
      <c r="N14" s="701"/>
      <c r="O14" s="701"/>
      <c r="P14" s="701"/>
      <c r="Q14" s="701"/>
    </row>
    <row r="15" spans="1:24" ht="15" customHeight="1" x14ac:dyDescent="0.2">
      <c r="A15" s="9">
        <v>9</v>
      </c>
      <c r="B15" s="10" t="s">
        <v>13</v>
      </c>
      <c r="C15" s="1134">
        <v>56</v>
      </c>
      <c r="D15" s="1135">
        <v>10</v>
      </c>
      <c r="E15" s="1137">
        <v>66</v>
      </c>
      <c r="F15" s="1677"/>
      <c r="G15" s="1134">
        <v>33</v>
      </c>
      <c r="H15" s="1135">
        <v>6</v>
      </c>
      <c r="I15" s="1137">
        <v>39</v>
      </c>
      <c r="K15" s="487"/>
    </row>
    <row r="16" spans="1:24" ht="15" customHeight="1" x14ac:dyDescent="0.2">
      <c r="A16" s="9">
        <v>10</v>
      </c>
      <c r="B16" s="10" t="s">
        <v>14</v>
      </c>
      <c r="C16" s="1134">
        <v>64</v>
      </c>
      <c r="D16" s="1135">
        <v>7</v>
      </c>
      <c r="E16" s="1137">
        <v>71</v>
      </c>
      <c r="F16" s="1677"/>
      <c r="G16" s="1134">
        <v>32</v>
      </c>
      <c r="H16" s="1135">
        <v>2</v>
      </c>
      <c r="I16" s="1137">
        <v>34</v>
      </c>
      <c r="K16" s="487"/>
    </row>
    <row r="17" spans="1:13" ht="15" customHeight="1" x14ac:dyDescent="0.2">
      <c r="A17" s="9">
        <v>11</v>
      </c>
      <c r="B17" s="10" t="s">
        <v>15</v>
      </c>
      <c r="C17" s="1134">
        <v>72</v>
      </c>
      <c r="D17" s="1135">
        <v>17</v>
      </c>
      <c r="E17" s="1137">
        <v>85</v>
      </c>
      <c r="F17" s="1677"/>
      <c r="G17" s="1134">
        <v>51</v>
      </c>
      <c r="H17" s="1135">
        <v>11</v>
      </c>
      <c r="I17" s="1137">
        <v>62</v>
      </c>
      <c r="K17" s="487"/>
    </row>
    <row r="18" spans="1:13" ht="15" customHeight="1" x14ac:dyDescent="0.2">
      <c r="A18" s="9">
        <v>12</v>
      </c>
      <c r="B18" s="10" t="s">
        <v>16</v>
      </c>
      <c r="C18" s="1134">
        <v>60</v>
      </c>
      <c r="D18" s="1135">
        <v>15</v>
      </c>
      <c r="E18" s="1137">
        <v>75</v>
      </c>
      <c r="F18" s="1677"/>
      <c r="G18" s="1134">
        <v>29</v>
      </c>
      <c r="H18" s="1135">
        <v>4</v>
      </c>
      <c r="I18" s="1137">
        <v>33</v>
      </c>
      <c r="K18" s="487"/>
      <c r="L18" s="701" t="s">
        <v>107</v>
      </c>
    </row>
    <row r="19" spans="1:13" ht="15" customHeight="1" x14ac:dyDescent="0.2">
      <c r="A19" s="9">
        <v>13</v>
      </c>
      <c r="B19" s="10" t="s">
        <v>17</v>
      </c>
      <c r="C19" s="1134">
        <v>70</v>
      </c>
      <c r="D19" s="1135">
        <v>33</v>
      </c>
      <c r="E19" s="1137">
        <v>103</v>
      </c>
      <c r="F19" s="1677"/>
      <c r="G19" s="1134">
        <v>38</v>
      </c>
      <c r="H19" s="1135">
        <v>16</v>
      </c>
      <c r="I19" s="1137">
        <v>54</v>
      </c>
      <c r="K19" s="487" t="s">
        <v>107</v>
      </c>
    </row>
    <row r="20" spans="1:13" ht="15" customHeight="1" x14ac:dyDescent="0.2">
      <c r="A20" s="9">
        <v>14</v>
      </c>
      <c r="B20" s="10" t="s">
        <v>18</v>
      </c>
      <c r="C20" s="1134">
        <v>41</v>
      </c>
      <c r="D20" s="1135">
        <v>14</v>
      </c>
      <c r="E20" s="1137">
        <v>51</v>
      </c>
      <c r="F20" s="1677"/>
      <c r="G20" s="1134">
        <v>24</v>
      </c>
      <c r="H20" s="1135">
        <v>11</v>
      </c>
      <c r="I20" s="1137">
        <v>35</v>
      </c>
      <c r="K20" s="487"/>
    </row>
    <row r="21" spans="1:13" ht="15" customHeight="1" thickBot="1" x14ac:dyDescent="0.25">
      <c r="A21" s="13">
        <v>15</v>
      </c>
      <c r="B21" s="14" t="s">
        <v>19</v>
      </c>
      <c r="C21" s="1460">
        <v>57</v>
      </c>
      <c r="D21" s="108">
        <v>18</v>
      </c>
      <c r="E21" s="1420">
        <v>72</v>
      </c>
      <c r="F21" s="1677"/>
      <c r="G21" s="1460">
        <v>38</v>
      </c>
      <c r="H21" s="108">
        <v>7</v>
      </c>
      <c r="I21" s="1420">
        <v>45</v>
      </c>
      <c r="K21" s="487"/>
    </row>
    <row r="22" spans="1:13" s="18" customFormat="1" ht="15" customHeight="1" x14ac:dyDescent="0.2">
      <c r="A22" s="705"/>
      <c r="B22" s="1495" t="s">
        <v>439</v>
      </c>
      <c r="C22" s="1475">
        <f>SUM(C7:C21)</f>
        <v>1214</v>
      </c>
      <c r="D22" s="1473">
        <f t="shared" ref="D22:E22" si="0">SUM(D7:D21)</f>
        <v>252</v>
      </c>
      <c r="E22" s="1445">
        <f t="shared" si="0"/>
        <v>1411</v>
      </c>
      <c r="F22" s="1492" t="s">
        <v>456</v>
      </c>
      <c r="G22" s="1475">
        <f>SUM(G7:G21)</f>
        <v>710</v>
      </c>
      <c r="H22" s="1473">
        <f t="shared" ref="H22:I22" si="1">SUM(H7:H21)</f>
        <v>113</v>
      </c>
      <c r="I22" s="1445">
        <f t="shared" si="1"/>
        <v>823</v>
      </c>
      <c r="K22" s="55"/>
      <c r="M22" s="55"/>
    </row>
    <row r="23" spans="1:13" s="1129" customFormat="1" ht="15" customHeight="1" x14ac:dyDescent="0.2">
      <c r="A23" s="375"/>
      <c r="B23" s="1674" t="s">
        <v>415</v>
      </c>
      <c r="C23" s="408">
        <v>1035</v>
      </c>
      <c r="D23" s="1666">
        <v>241</v>
      </c>
      <c r="E23" s="1667">
        <v>1175</v>
      </c>
      <c r="F23" s="1675" t="s">
        <v>421</v>
      </c>
      <c r="G23" s="408">
        <v>689</v>
      </c>
      <c r="H23" s="1666">
        <v>111</v>
      </c>
      <c r="I23" s="1667">
        <v>800</v>
      </c>
      <c r="K23" s="1139"/>
      <c r="M23" s="1139"/>
    </row>
    <row r="24" spans="1:13" s="18" customFormat="1" ht="15" customHeight="1" thickBot="1" x14ac:dyDescent="0.25">
      <c r="A24" s="704"/>
      <c r="B24" s="1401" t="s">
        <v>398</v>
      </c>
      <c r="C24" s="365">
        <v>860</v>
      </c>
      <c r="D24" s="274">
        <v>153</v>
      </c>
      <c r="E24" s="1465">
        <v>942</v>
      </c>
      <c r="F24" s="1491" t="s">
        <v>420</v>
      </c>
      <c r="G24" s="365">
        <v>696</v>
      </c>
      <c r="H24" s="274">
        <v>121</v>
      </c>
      <c r="I24" s="1465">
        <v>817</v>
      </c>
      <c r="K24" s="55"/>
      <c r="M24" s="55"/>
    </row>
    <row r="25" spans="1:13" s="1129" customFormat="1" ht="15" customHeight="1" x14ac:dyDescent="0.2">
      <c r="A25" s="273"/>
      <c r="B25" s="2086" t="s">
        <v>278</v>
      </c>
      <c r="C25" s="1471">
        <v>1217</v>
      </c>
      <c r="D25" s="1499">
        <v>271</v>
      </c>
      <c r="E25" s="2087">
        <v>1380</v>
      </c>
      <c r="F25" s="2088" t="s">
        <v>283</v>
      </c>
      <c r="G25" s="1471">
        <v>706</v>
      </c>
      <c r="H25" s="1499">
        <v>91</v>
      </c>
      <c r="I25" s="1472">
        <v>797</v>
      </c>
      <c r="K25" s="1139"/>
      <c r="M25" s="1139"/>
    </row>
    <row r="26" spans="1:13" s="70" customFormat="1" ht="15" customHeight="1" x14ac:dyDescent="0.2">
      <c r="A26" s="375"/>
      <c r="B26" s="396" t="s">
        <v>263</v>
      </c>
      <c r="C26" s="408">
        <v>1095</v>
      </c>
      <c r="D26" s="409">
        <v>217</v>
      </c>
      <c r="E26" s="999">
        <v>1312</v>
      </c>
      <c r="F26" s="1426" t="s">
        <v>268</v>
      </c>
      <c r="G26" s="1501">
        <v>722</v>
      </c>
      <c r="H26" s="1000">
        <v>95</v>
      </c>
      <c r="I26" s="1001">
        <v>817</v>
      </c>
      <c r="K26" s="111"/>
      <c r="M26" s="330"/>
    </row>
    <row r="27" spans="1:13" s="70" customFormat="1" ht="15" customHeight="1" thickBot="1" x14ac:dyDescent="0.25">
      <c r="A27" s="704"/>
      <c r="B27" s="690" t="s">
        <v>240</v>
      </c>
      <c r="C27" s="365">
        <v>893</v>
      </c>
      <c r="D27" s="364">
        <v>153</v>
      </c>
      <c r="E27" s="1002">
        <v>1046</v>
      </c>
      <c r="F27" s="1464" t="s">
        <v>246</v>
      </c>
      <c r="G27" s="1493">
        <v>723</v>
      </c>
      <c r="H27" s="1003">
        <v>87</v>
      </c>
      <c r="I27" s="1004">
        <v>810</v>
      </c>
      <c r="K27" s="111"/>
      <c r="M27" s="330"/>
    </row>
    <row r="28" spans="1:13" s="2085" customFormat="1" ht="15" customHeight="1" x14ac:dyDescent="0.2">
      <c r="A28" s="1" t="s">
        <v>257</v>
      </c>
      <c r="B28" s="2080"/>
      <c r="C28" s="2082"/>
      <c r="D28" s="2082"/>
      <c r="E28" s="2083"/>
      <c r="F28" s="2084"/>
      <c r="G28" s="2083"/>
      <c r="H28" s="2083"/>
      <c r="I28" s="2083"/>
      <c r="K28" s="111"/>
      <c r="M28" s="2082"/>
    </row>
    <row r="29" spans="1:13" s="2085" customFormat="1" ht="15" customHeight="1" x14ac:dyDescent="0.2">
      <c r="A29" s="1" t="s">
        <v>258</v>
      </c>
      <c r="B29" s="2080"/>
      <c r="C29" s="2082"/>
      <c r="D29" s="2082"/>
      <c r="E29" s="2083"/>
      <c r="F29" s="2084"/>
      <c r="G29" s="2083"/>
      <c r="H29" s="2083"/>
      <c r="I29" s="2083"/>
      <c r="K29" s="111"/>
      <c r="M29" s="2082"/>
    </row>
    <row r="30" spans="1:13" s="2085" customFormat="1" ht="15" customHeight="1" x14ac:dyDescent="0.2">
      <c r="A30" s="1" t="s">
        <v>222</v>
      </c>
      <c r="B30" s="2080"/>
      <c r="C30" s="2082"/>
      <c r="D30" s="2082"/>
      <c r="E30" s="2083"/>
      <c r="F30" s="2084"/>
      <c r="G30" s="2083"/>
      <c r="H30" s="2083"/>
      <c r="I30" s="2083"/>
      <c r="K30" s="111"/>
      <c r="M30" s="2082"/>
    </row>
    <row r="31" spans="1:13" s="2085" customFormat="1" ht="15" customHeight="1" x14ac:dyDescent="0.2">
      <c r="A31" s="1"/>
      <c r="B31" s="2080"/>
      <c r="C31" s="2082"/>
      <c r="D31" s="2082"/>
      <c r="E31" s="2083"/>
      <c r="F31" s="2084"/>
      <c r="G31" s="2083"/>
      <c r="H31" s="2083"/>
      <c r="I31" s="2083"/>
      <c r="K31" s="111"/>
      <c r="M31" s="2082"/>
    </row>
  </sheetData>
  <mergeCells count="2">
    <mergeCell ref="C5:E5"/>
    <mergeCell ref="G5:I5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style="275" bestFit="1" customWidth="1"/>
    <col min="3" max="3" width="11.42578125" style="275" customWidth="1"/>
    <col min="4" max="4" width="12.42578125" style="275" customWidth="1"/>
    <col min="5" max="5" width="17.28515625" style="275" customWidth="1"/>
    <col min="6" max="6" width="13.5703125" style="275" bestFit="1" customWidth="1"/>
    <col min="7" max="7" width="13.140625" style="275" customWidth="1"/>
    <col min="8" max="8" width="14.85546875" style="275" customWidth="1"/>
    <col min="9" max="9" width="19" style="275" customWidth="1"/>
    <col min="10" max="10" width="9.7109375" style="275" customWidth="1"/>
    <col min="11" max="11" width="19.7109375" style="2" customWidth="1"/>
    <col min="12" max="12" width="11.42578125" style="275" customWidth="1"/>
    <col min="13" max="16384" width="11.42578125" style="275"/>
  </cols>
  <sheetData>
    <row r="1" spans="1:13" x14ac:dyDescent="0.2">
      <c r="A1" s="411" t="s">
        <v>26</v>
      </c>
      <c r="B1" s="412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5" customFormat="1" ht="26.25" customHeight="1" thickBot="1" x14ac:dyDescent="0.25">
      <c r="A6" s="183" t="s">
        <v>307</v>
      </c>
      <c r="B6" s="434"/>
      <c r="C6" s="184"/>
      <c r="D6" s="184"/>
      <c r="E6" s="184"/>
      <c r="F6" s="184"/>
      <c r="G6" s="184"/>
      <c r="H6" s="184"/>
      <c r="I6" s="184"/>
    </row>
    <row r="7" spans="1:13" s="5" customFormat="1" ht="31.5" customHeight="1" x14ac:dyDescent="0.2">
      <c r="A7" s="435"/>
      <c r="B7" s="436"/>
      <c r="C7" s="2171" t="s">
        <v>308</v>
      </c>
      <c r="D7" s="2171"/>
      <c r="E7" s="2171"/>
      <c r="F7" s="2171"/>
      <c r="G7" s="2171"/>
      <c r="H7" s="2171"/>
      <c r="I7" s="2171"/>
      <c r="K7" s="2172"/>
      <c r="L7" s="2172"/>
    </row>
    <row r="8" spans="1:13" s="5" customFormat="1" ht="71.25" customHeight="1" thickBot="1" x14ac:dyDescent="0.3">
      <c r="A8" s="437" t="s">
        <v>38</v>
      </c>
      <c r="B8" s="438" t="s">
        <v>3</v>
      </c>
      <c r="C8" s="439" t="s">
        <v>309</v>
      </c>
      <c r="D8" s="440" t="s">
        <v>310</v>
      </c>
      <c r="E8" s="440" t="s">
        <v>311</v>
      </c>
      <c r="F8" s="440" t="s">
        <v>312</v>
      </c>
      <c r="G8" s="440" t="s">
        <v>313</v>
      </c>
      <c r="H8" s="441" t="s">
        <v>314</v>
      </c>
      <c r="I8" s="442" t="s">
        <v>315</v>
      </c>
      <c r="J8" s="443"/>
    </row>
    <row r="9" spans="1:13" ht="15" customHeight="1" x14ac:dyDescent="0.2">
      <c r="A9" s="185">
        <v>1</v>
      </c>
      <c r="B9" s="186" t="s">
        <v>5</v>
      </c>
      <c r="C9" s="498">
        <f>'[3]MAL3T-2013A.XLS'!$F$339</f>
        <v>8</v>
      </c>
      <c r="D9" s="499">
        <f>'[3]MAL3T-2013A.XLS'!$F$340</f>
        <v>2</v>
      </c>
      <c r="E9" s="499">
        <f>'[3]MAL3T-2013A.XLS'!$F$341</f>
        <v>2</v>
      </c>
      <c r="F9" s="499">
        <f>'[3]MAL3T-2013A.XLS'!$F$342</f>
        <v>2</v>
      </c>
      <c r="G9" s="499">
        <f>'[3]MAL3T-2013A.XLS'!$F$343</f>
        <v>0</v>
      </c>
      <c r="H9" s="500">
        <f>'[3]MAL3T-2013A.XLS'!$F$344</f>
        <v>2</v>
      </c>
      <c r="I9" s="500">
        <f>'[3]MAL3T-2013A.XLS'!$I$366</f>
        <v>0</v>
      </c>
      <c r="K9" s="444"/>
      <c r="L9" s="26"/>
    </row>
    <row r="10" spans="1:13" ht="15" customHeight="1" x14ac:dyDescent="0.2">
      <c r="A10" s="187">
        <v>2</v>
      </c>
      <c r="B10" s="188" t="s">
        <v>6</v>
      </c>
      <c r="C10" s="501">
        <f>'[4]MAL3T-2013A.XLS'!$F$339</f>
        <v>20</v>
      </c>
      <c r="D10" s="451">
        <f>'[4]MAL3T-2013A.XLS'!$F$340</f>
        <v>8</v>
      </c>
      <c r="E10" s="451">
        <f>'[4]MAL3T-2013A.XLS'!$F$341</f>
        <v>10</v>
      </c>
      <c r="F10" s="451">
        <f>'[4]MAL3T-2013A.XLS'!$F$342</f>
        <v>0</v>
      </c>
      <c r="G10" s="451">
        <f>'[4]MAL3T-2013A.XLS'!$F$343</f>
        <v>18</v>
      </c>
      <c r="H10" s="502">
        <f>'[4]MAL3T-2013A.XLS'!$F$344</f>
        <v>13</v>
      </c>
      <c r="I10" s="502">
        <f>'[4]MAL3T-2013A.XLS'!$I$365</f>
        <v>0</v>
      </c>
      <c r="J10" s="523" t="s">
        <v>384</v>
      </c>
      <c r="K10" s="522"/>
      <c r="L10" s="522"/>
      <c r="M10" s="522"/>
    </row>
    <row r="11" spans="1:13" ht="15" customHeight="1" x14ac:dyDescent="0.2">
      <c r="A11" s="187">
        <v>3</v>
      </c>
      <c r="B11" s="188" t="s">
        <v>7</v>
      </c>
      <c r="C11" s="501">
        <f>'[5]MAL3T-2013A.XLS'!$F$339</f>
        <v>8</v>
      </c>
      <c r="D11" s="451">
        <f>'[5]MAL3T-2013A.XLS'!$F$340</f>
        <v>9</v>
      </c>
      <c r="E11" s="451">
        <f>'[5]MAL3T-2013A.XLS'!$F$341</f>
        <v>9</v>
      </c>
      <c r="F11" s="451">
        <f>'[5]MAL3T-2013A.XLS'!$F$342</f>
        <v>1</v>
      </c>
      <c r="G11" s="451">
        <f>'[5]MAL3T-2013A.XLS'!$F$343</f>
        <v>9</v>
      </c>
      <c r="H11" s="502">
        <f>'[5]MAL3T-2013A.XLS'!$F$344</f>
        <v>5</v>
      </c>
      <c r="I11" s="502">
        <f>'[5]MAL3T-2013A.XLS'!$I$365</f>
        <v>7</v>
      </c>
      <c r="J11" s="522"/>
      <c r="K11" s="520"/>
      <c r="L11" s="519"/>
      <c r="M11" s="522"/>
    </row>
    <row r="12" spans="1:13" ht="15" customHeight="1" x14ac:dyDescent="0.2">
      <c r="A12" s="187">
        <v>4</v>
      </c>
      <c r="B12" s="188" t="s">
        <v>8</v>
      </c>
      <c r="C12" s="501">
        <f>'[6]MAL3T-2013A.XLS'!$F$342</f>
        <v>13</v>
      </c>
      <c r="D12" s="451">
        <f>'[6]MAL3T-2013A.XLS'!$F$343</f>
        <v>0</v>
      </c>
      <c r="E12" s="451">
        <f>'[6]MAL3T-2013A.XLS'!$F$344</f>
        <v>0</v>
      </c>
      <c r="F12" s="451">
        <f>'[6]MAL3T-2013A.XLS'!$F$345</f>
        <v>0</v>
      </c>
      <c r="G12" s="451">
        <f>'[6]MAL3T-2013A.XLS'!$F$346</f>
        <v>0</v>
      </c>
      <c r="H12" s="502">
        <f>'[6]MAL3T-2013A.XLS'!$F$347</f>
        <v>9</v>
      </c>
      <c r="I12" s="502">
        <f>'[6]MAL3T-2013A.XLS'!$I$368</f>
        <v>0</v>
      </c>
      <c r="K12" s="444"/>
      <c r="L12" s="26"/>
    </row>
    <row r="13" spans="1:13" ht="15" customHeight="1" x14ac:dyDescent="0.2">
      <c r="A13" s="187">
        <v>5</v>
      </c>
      <c r="B13" s="188" t="s">
        <v>9</v>
      </c>
      <c r="C13" s="501">
        <f>'[7]MAL3T-2013A.XLS'!$F$394</f>
        <v>21</v>
      </c>
      <c r="D13" s="451">
        <f>'[7]MAL3T-2013A.XLS'!$F$395</f>
        <v>0</v>
      </c>
      <c r="E13" s="451">
        <f>'[7]MAL3T-2013A.XLS'!$F$396</f>
        <v>0</v>
      </c>
      <c r="F13" s="451">
        <f>'[7]MAL3T-2013A.XLS'!$F$397</f>
        <v>0</v>
      </c>
      <c r="G13" s="451">
        <f>'[7]MAL3T-2013A.XLS'!$F$398</f>
        <v>0</v>
      </c>
      <c r="H13" s="502">
        <f>'[7]MAL3T-2013A.XLS'!$F$399</f>
        <v>0</v>
      </c>
      <c r="I13" s="502">
        <f>'[7]MAL3T-2013A.XLS'!$I$420</f>
        <v>0</v>
      </c>
      <c r="K13" s="444"/>
      <c r="L13" s="26"/>
    </row>
    <row r="14" spans="1:13" ht="15" customHeight="1" x14ac:dyDescent="0.2">
      <c r="A14" s="187">
        <v>6</v>
      </c>
      <c r="B14" s="188" t="s">
        <v>10</v>
      </c>
      <c r="C14" s="501">
        <f>'[8]MAL3T-2013A.XLS'!$F$339</f>
        <v>5</v>
      </c>
      <c r="D14" s="451">
        <f>'[8]MAL3T-2013A.XLS'!$F$340</f>
        <v>1</v>
      </c>
      <c r="E14" s="451">
        <f>'[8]MAL3T-2013A.XLS'!$F$341</f>
        <v>1</v>
      </c>
      <c r="F14" s="451">
        <f>'[8]MAL3T-2013A.XLS'!$F$342</f>
        <v>1</v>
      </c>
      <c r="G14" s="451">
        <f>'[8]MAL3T-2013A.XLS'!$F$343</f>
        <v>5</v>
      </c>
      <c r="H14" s="502">
        <f>'[8]MAL3T-2013A.XLS'!$F$344</f>
        <v>1</v>
      </c>
      <c r="I14" s="502">
        <f>'[8]MAL3T-2013A.XLS'!$I$365</f>
        <v>0</v>
      </c>
      <c r="K14" s="444"/>
      <c r="L14" s="26"/>
    </row>
    <row r="15" spans="1:13" ht="15" customHeight="1" x14ac:dyDescent="0.2">
      <c r="A15" s="187">
        <v>7</v>
      </c>
      <c r="B15" s="188" t="s">
        <v>11</v>
      </c>
      <c r="C15" s="501">
        <f>'[9]MAL3T-2013A.XLS'!$F$339</f>
        <v>6</v>
      </c>
      <c r="D15" s="451">
        <f>'[9]MAL3T-2013A.XLS'!$F$340</f>
        <v>2</v>
      </c>
      <c r="E15" s="451">
        <f>'[9]MAL3T-2013A.XLS'!$F$341</f>
        <v>0</v>
      </c>
      <c r="F15" s="451">
        <f>'[9]MAL3T-2013A.XLS'!$F$342</f>
        <v>0</v>
      </c>
      <c r="G15" s="451">
        <f>'[9]MAL3T-2013A.XLS'!$F$343</f>
        <v>0</v>
      </c>
      <c r="H15" s="502">
        <f>'[9]MAL3T-2013A.XLS'!$F$344</f>
        <v>5</v>
      </c>
      <c r="I15" s="502">
        <f>'[9]MAL3T-2013A.XLS'!$I$365</f>
        <v>1</v>
      </c>
      <c r="K15" s="444"/>
      <c r="L15" s="26"/>
    </row>
    <row r="16" spans="1:13" ht="15" customHeight="1" x14ac:dyDescent="0.2">
      <c r="A16" s="187">
        <v>8</v>
      </c>
      <c r="B16" s="188" t="s">
        <v>12</v>
      </c>
      <c r="C16" s="501">
        <f>'[10]MAL3T-2013A.XLS'!$F$339</f>
        <v>5</v>
      </c>
      <c r="D16" s="451">
        <f>'[10]MAL3T-2013A.XLS'!$F$340</f>
        <v>1</v>
      </c>
      <c r="E16" s="451">
        <f>'[10]MAL3T-2013A.XLS'!$F$341</f>
        <v>0</v>
      </c>
      <c r="F16" s="451">
        <f>'[10]MAL3T-2013A.XLS'!$F$342</f>
        <v>0</v>
      </c>
      <c r="G16" s="451">
        <f>'[10]MAL3T-2013A.XLS'!$F$343</f>
        <v>0</v>
      </c>
      <c r="H16" s="502">
        <f>'[10]MAL3T-2013A.XLS'!$F$344</f>
        <v>1</v>
      </c>
      <c r="I16" s="502">
        <f>'[10]MAL3T-2013A.XLS'!$I$365</f>
        <v>1</v>
      </c>
      <c r="K16" s="444"/>
      <c r="L16" s="26"/>
    </row>
    <row r="17" spans="1:12" ht="15" customHeight="1" x14ac:dyDescent="0.2">
      <c r="A17" s="187">
        <v>9</v>
      </c>
      <c r="B17" s="188" t="s">
        <v>13</v>
      </c>
      <c r="C17" s="501">
        <f>'[11]MAL3T-2013A.XLS'!$F$339</f>
        <v>18</v>
      </c>
      <c r="D17" s="451">
        <f>'[11]MAL3T-2013A.XLS'!$F$340</f>
        <v>3</v>
      </c>
      <c r="E17" s="451">
        <f>'[11]MAL3T-2013A.XLS'!$F$341</f>
        <v>1</v>
      </c>
      <c r="F17" s="451">
        <f>'[11]MAL3T-2013A.XLS'!$F$342</f>
        <v>0</v>
      </c>
      <c r="G17" s="451">
        <f>'[11]MAL3T-2013A.XLS'!$F$343</f>
        <v>11</v>
      </c>
      <c r="H17" s="502">
        <f>'[11]MAL3T-2013A.XLS'!$F$344</f>
        <v>7</v>
      </c>
      <c r="I17" s="502">
        <f>'[11]MAL3T-2013A.XLS'!$I$365</f>
        <v>1</v>
      </c>
      <c r="K17" s="444"/>
      <c r="L17" s="26"/>
    </row>
    <row r="18" spans="1:12" ht="15" customHeight="1" x14ac:dyDescent="0.2">
      <c r="A18" s="187">
        <v>10</v>
      </c>
      <c r="B18" s="188" t="s">
        <v>14</v>
      </c>
      <c r="C18" s="501">
        <f>'[12]MAL3T-2013A.XLS'!$F$339</f>
        <v>4</v>
      </c>
      <c r="D18" s="451">
        <f>'[12]MAL3T-2013A.XLS'!$F$340</f>
        <v>22</v>
      </c>
      <c r="E18" s="451">
        <f>'[12]MAL3T-2013A.XLS'!$F$341</f>
        <v>22</v>
      </c>
      <c r="F18" s="451">
        <f>'[12]MAL3T-2013A.XLS'!$F$342</f>
        <v>0</v>
      </c>
      <c r="G18" s="451">
        <f>'[12]MAL3T-2013A.XLS'!$F$343</f>
        <v>22</v>
      </c>
      <c r="H18" s="502">
        <f>'[12]MAL3T-2013A.XLS'!$F$344</f>
        <v>1</v>
      </c>
      <c r="I18" s="502">
        <f>'[12]MAL3T-2013A.XLS'!$I$365</f>
        <v>4</v>
      </c>
      <c r="K18" s="444"/>
      <c r="L18" s="26"/>
    </row>
    <row r="19" spans="1:12" ht="15" customHeight="1" x14ac:dyDescent="0.2">
      <c r="A19" s="187">
        <v>11</v>
      </c>
      <c r="B19" s="188" t="s">
        <v>15</v>
      </c>
      <c r="C19" s="501">
        <f>'[13]MAL3T-2013A.XLS'!$F$339</f>
        <v>127</v>
      </c>
      <c r="D19" s="451">
        <f>'[13]MAL3T-2013A.XLS'!$F$340</f>
        <v>1</v>
      </c>
      <c r="E19" s="451">
        <f>'[13]MAL3T-2013A.XLS'!$F$341</f>
        <v>0</v>
      </c>
      <c r="F19" s="451">
        <f>'[13]MAL3T-2013A.XLS'!$F$342</f>
        <v>1</v>
      </c>
      <c r="G19" s="451">
        <f>'[13]MAL3T-2013A.XLS'!$F$343</f>
        <v>11</v>
      </c>
      <c r="H19" s="502">
        <f>'[13]MAL3T-2013A.XLS'!$F$344</f>
        <v>7</v>
      </c>
      <c r="I19" s="502">
        <f>'[13]MAL3T-2013A.XLS'!$I$365</f>
        <v>1</v>
      </c>
      <c r="K19" s="444"/>
      <c r="L19" s="26"/>
    </row>
    <row r="20" spans="1:12" ht="15" customHeight="1" x14ac:dyDescent="0.2">
      <c r="A20" s="187">
        <v>12</v>
      </c>
      <c r="B20" s="188" t="s">
        <v>16</v>
      </c>
      <c r="C20" s="501">
        <f>'[14]MAL3T-2013A.XLS'!$F$339</f>
        <v>15</v>
      </c>
      <c r="D20" s="451">
        <f>'[14]MAL3T-2013A.XLS'!$F$340</f>
        <v>0</v>
      </c>
      <c r="E20" s="451">
        <f>'[14]MAL3T-2013A.XLS'!$F$341</f>
        <v>0</v>
      </c>
      <c r="F20" s="451">
        <f>'[14]MAL3T-2013A.XLS'!$F$342</f>
        <v>1</v>
      </c>
      <c r="G20" s="451">
        <f>'[14]MAL3T-2013A.XLS'!$F$343</f>
        <v>3</v>
      </c>
      <c r="H20" s="502">
        <f>'[14]MAL3T-2013A.XLS'!$F$344</f>
        <v>0</v>
      </c>
      <c r="I20" s="502">
        <f>'[14]MAL3T-2013A.XLS'!$I$365</f>
        <v>1</v>
      </c>
      <c r="K20" s="444"/>
      <c r="L20" s="26"/>
    </row>
    <row r="21" spans="1:12" ht="15" customHeight="1" x14ac:dyDescent="0.2">
      <c r="A21" s="187">
        <v>13</v>
      </c>
      <c r="B21" s="188" t="s">
        <v>17</v>
      </c>
      <c r="C21" s="501">
        <f>'[15]MAL3T-2013A.XLS'!$F$339</f>
        <v>7</v>
      </c>
      <c r="D21" s="451">
        <f>'[15]MAL3T-2013A.XLS'!$F$340</f>
        <v>1</v>
      </c>
      <c r="E21" s="451">
        <f>'[15]MAL3T-2013A.XLS'!$F$341</f>
        <v>0</v>
      </c>
      <c r="F21" s="451">
        <f>'[15]MAL3T-2013A.XLS'!$F$342</f>
        <v>0</v>
      </c>
      <c r="G21" s="451">
        <f>'[15]MAL3T-2013A.XLS'!$F$343</f>
        <v>0</v>
      </c>
      <c r="H21" s="502">
        <f>'[15]MAL3T-2013A.XLS'!$F$344</f>
        <v>3</v>
      </c>
      <c r="I21" s="502">
        <f>'[15]MAL3T-2013A.XLS'!$I$366</f>
        <v>0</v>
      </c>
      <c r="K21" s="444"/>
      <c r="L21" s="26"/>
    </row>
    <row r="22" spans="1:12" ht="15" customHeight="1" x14ac:dyDescent="0.2">
      <c r="A22" s="187">
        <v>14</v>
      </c>
      <c r="B22" s="188" t="s">
        <v>18</v>
      </c>
      <c r="C22" s="501">
        <f>'[16]MAL3T-2013A.XLS'!$F$339</f>
        <v>7</v>
      </c>
      <c r="D22" s="451">
        <f>'[16]MAL3T-2013A.XLS'!$F$340</f>
        <v>0</v>
      </c>
      <c r="E22" s="451">
        <f>'[16]MAL3T-2013A.XLS'!$F$341</f>
        <v>0</v>
      </c>
      <c r="F22" s="451">
        <f>'[16]MAL3T-2013A.XLS'!$F$342</f>
        <v>2</v>
      </c>
      <c r="G22" s="451">
        <f>'[16]MAL3T-2013A.XLS'!$F$343</f>
        <v>0</v>
      </c>
      <c r="H22" s="502">
        <f>'[16]MAL3T-2013A.XLS'!$F$344</f>
        <v>4</v>
      </c>
      <c r="I22" s="502">
        <f>'[16]MAL3T-2013A.XLS'!$I$366</f>
        <v>0</v>
      </c>
      <c r="K22" s="444"/>
      <c r="L22" s="26"/>
    </row>
    <row r="23" spans="1:12" ht="15" customHeight="1" thickBot="1" x14ac:dyDescent="0.25">
      <c r="A23" s="445">
        <v>15</v>
      </c>
      <c r="B23" s="446" t="s">
        <v>19</v>
      </c>
      <c r="C23" s="503">
        <f>'[17]MAL3T-2013A.XLS'!$F$339</f>
        <v>7</v>
      </c>
      <c r="D23" s="504">
        <f>'[17]MAL3T-2013A.XLS'!$F$340</f>
        <v>0</v>
      </c>
      <c r="E23" s="504">
        <f>'[17]MAL3T-2013A.XLS'!$F$341</f>
        <v>0</v>
      </c>
      <c r="F23" s="504">
        <f>'[17]MAL3T-2013A.XLS'!$F$342</f>
        <v>1</v>
      </c>
      <c r="G23" s="504">
        <f>'[17]MAL3T-2013A.XLS'!$F$343</f>
        <v>0</v>
      </c>
      <c r="H23" s="505">
        <f>'[17]MAL3T-2013A.XLS'!$F$344</f>
        <v>2</v>
      </c>
      <c r="I23" s="505">
        <f>'[17]MAL3T-2013A.XLS'!$I$370</f>
        <v>1</v>
      </c>
      <c r="K23" s="444"/>
      <c r="L23" s="26"/>
    </row>
    <row r="24" spans="1:12" s="18" customFormat="1" ht="15" customHeight="1" x14ac:dyDescent="0.2">
      <c r="A24" s="447"/>
      <c r="B24" s="468" t="s">
        <v>292</v>
      </c>
      <c r="C24" s="494">
        <f t="shared" ref="C24:I24" si="0">SUM(C9:C23)</f>
        <v>271</v>
      </c>
      <c r="D24" s="495">
        <f t="shared" si="0"/>
        <v>50</v>
      </c>
      <c r="E24" s="495">
        <f t="shared" si="0"/>
        <v>45</v>
      </c>
      <c r="F24" s="495">
        <f t="shared" si="0"/>
        <v>9</v>
      </c>
      <c r="G24" s="495">
        <f t="shared" si="0"/>
        <v>79</v>
      </c>
      <c r="H24" s="496">
        <f t="shared" si="0"/>
        <v>60</v>
      </c>
      <c r="I24" s="497">
        <f t="shared" si="0"/>
        <v>17</v>
      </c>
      <c r="K24" s="469"/>
      <c r="L24" s="470"/>
    </row>
    <row r="25" spans="1:12" s="18" customFormat="1" ht="15" customHeight="1" x14ac:dyDescent="0.2">
      <c r="A25" s="448"/>
      <c r="B25" s="449" t="s">
        <v>289</v>
      </c>
      <c r="C25" s="450">
        <v>460</v>
      </c>
      <c r="D25" s="451">
        <v>1102</v>
      </c>
      <c r="E25" s="451">
        <v>826</v>
      </c>
      <c r="F25" s="451">
        <v>21</v>
      </c>
      <c r="G25" s="451">
        <v>366</v>
      </c>
      <c r="H25" s="452">
        <v>45</v>
      </c>
      <c r="I25" s="453">
        <v>15</v>
      </c>
      <c r="K25" s="444"/>
      <c r="L25" s="26"/>
    </row>
    <row r="26" spans="1:12" s="18" customFormat="1" ht="15" customHeight="1" x14ac:dyDescent="0.2">
      <c r="A26" s="448"/>
      <c r="B26" s="449" t="s">
        <v>290</v>
      </c>
      <c r="C26" s="450">
        <v>726</v>
      </c>
      <c r="D26" s="451">
        <v>1150</v>
      </c>
      <c r="E26" s="451">
        <v>896</v>
      </c>
      <c r="F26" s="451">
        <v>20</v>
      </c>
      <c r="G26" s="451">
        <v>418</v>
      </c>
      <c r="H26" s="452">
        <v>96</v>
      </c>
      <c r="I26" s="453">
        <v>12</v>
      </c>
      <c r="K26" s="444"/>
      <c r="L26" s="26"/>
    </row>
    <row r="27" spans="1:12" s="18" customFormat="1" ht="15" customHeight="1" x14ac:dyDescent="0.2">
      <c r="A27" s="448"/>
      <c r="B27" s="449" t="s">
        <v>291</v>
      </c>
      <c r="C27" s="450">
        <v>821</v>
      </c>
      <c r="D27" s="451">
        <v>684</v>
      </c>
      <c r="E27" s="451">
        <v>377</v>
      </c>
      <c r="F27" s="451">
        <v>31</v>
      </c>
      <c r="G27" s="451">
        <v>614</v>
      </c>
      <c r="H27" s="452">
        <v>38</v>
      </c>
      <c r="I27" s="453">
        <v>12</v>
      </c>
      <c r="K27" s="444"/>
      <c r="L27" s="26"/>
    </row>
    <row r="28" spans="1:12" s="18" customFormat="1" ht="15" customHeight="1" thickBot="1" x14ac:dyDescent="0.25">
      <c r="A28" s="454"/>
      <c r="B28" s="455" t="s">
        <v>21</v>
      </c>
      <c r="C28" s="456">
        <v>414</v>
      </c>
      <c r="D28" s="457">
        <v>697</v>
      </c>
      <c r="E28" s="457">
        <v>326</v>
      </c>
      <c r="F28" s="457">
        <v>18</v>
      </c>
      <c r="G28" s="457">
        <v>690</v>
      </c>
      <c r="H28" s="458">
        <v>44</v>
      </c>
      <c r="I28" s="459">
        <v>21</v>
      </c>
      <c r="K28" s="444"/>
      <c r="L28" s="26"/>
    </row>
    <row r="29" spans="1:12" x14ac:dyDescent="0.2">
      <c r="A29" s="460"/>
      <c r="B29" s="113"/>
      <c r="C29" s="113"/>
      <c r="D29" s="113"/>
      <c r="E29" s="113"/>
      <c r="F29" s="113"/>
      <c r="G29" s="113"/>
      <c r="H29" s="113"/>
      <c r="I29" s="113"/>
    </row>
    <row r="30" spans="1:12" x14ac:dyDescent="0.2">
      <c r="A30" s="189" t="s">
        <v>316</v>
      </c>
      <c r="B30" s="113"/>
      <c r="C30" s="113"/>
      <c r="D30" s="113"/>
      <c r="E30" s="113"/>
      <c r="F30" s="113"/>
      <c r="G30" s="113"/>
      <c r="H30" s="113"/>
      <c r="I30" s="113"/>
    </row>
    <row r="31" spans="1:12" x14ac:dyDescent="0.2">
      <c r="A31" s="189" t="s">
        <v>317</v>
      </c>
      <c r="B31" s="113"/>
      <c r="C31" s="113"/>
      <c r="D31" s="113"/>
      <c r="E31" s="113"/>
      <c r="F31" s="113"/>
      <c r="G31" s="113"/>
      <c r="H31" s="113"/>
      <c r="I31" s="113"/>
    </row>
    <row r="32" spans="1:12" x14ac:dyDescent="0.2">
      <c r="A32" s="460"/>
      <c r="B32" s="113"/>
      <c r="C32" s="113"/>
      <c r="D32" s="113"/>
      <c r="E32" s="113"/>
      <c r="F32" s="113"/>
      <c r="G32" s="113"/>
      <c r="H32" s="113"/>
      <c r="I32" s="113"/>
    </row>
    <row r="35" spans="1:12" s="18" customFormat="1" ht="15" customHeight="1" x14ac:dyDescent="0.2">
      <c r="A35" s="142"/>
      <c r="B35" s="116" t="s">
        <v>22</v>
      </c>
      <c r="C35" s="461">
        <v>763</v>
      </c>
      <c r="D35" s="461">
        <v>616</v>
      </c>
      <c r="E35" s="461">
        <v>389</v>
      </c>
      <c r="F35" s="461">
        <v>14</v>
      </c>
      <c r="G35" s="461">
        <v>639</v>
      </c>
      <c r="H35" s="462">
        <v>57</v>
      </c>
      <c r="I35" s="463">
        <v>65</v>
      </c>
      <c r="K35" s="444"/>
      <c r="L35" s="26"/>
    </row>
    <row r="36" spans="1:12" s="18" customFormat="1" ht="15" customHeight="1" x14ac:dyDescent="0.2">
      <c r="A36" s="142"/>
      <c r="B36" s="116" t="s">
        <v>23</v>
      </c>
      <c r="C36" s="461">
        <v>199</v>
      </c>
      <c r="D36" s="461">
        <v>335</v>
      </c>
      <c r="E36" s="461">
        <v>262</v>
      </c>
      <c r="F36" s="461">
        <v>14</v>
      </c>
      <c r="G36" s="461">
        <v>729</v>
      </c>
      <c r="H36" s="462">
        <v>49</v>
      </c>
      <c r="I36" s="463">
        <v>63</v>
      </c>
      <c r="K36" s="444"/>
      <c r="L36" s="26"/>
    </row>
    <row r="37" spans="1:12" s="18" customFormat="1" ht="15" customHeight="1" x14ac:dyDescent="0.2">
      <c r="A37" s="142"/>
      <c r="B37" s="116" t="s">
        <v>24</v>
      </c>
      <c r="C37" s="461">
        <v>402</v>
      </c>
      <c r="D37" s="461">
        <v>381</v>
      </c>
      <c r="E37" s="461">
        <v>119</v>
      </c>
      <c r="F37" s="461">
        <v>9</v>
      </c>
      <c r="G37" s="461">
        <v>370</v>
      </c>
      <c r="H37" s="462">
        <v>39</v>
      </c>
      <c r="I37" s="463">
        <v>76</v>
      </c>
      <c r="K37" s="444"/>
      <c r="L37" s="26"/>
    </row>
    <row r="38" spans="1:12" s="18" customFormat="1" ht="15" customHeight="1" x14ac:dyDescent="0.2">
      <c r="A38" s="142"/>
      <c r="B38" s="116" t="s">
        <v>25</v>
      </c>
      <c r="C38" s="461">
        <v>161</v>
      </c>
      <c r="D38" s="461">
        <v>82</v>
      </c>
      <c r="E38" s="461">
        <v>44</v>
      </c>
      <c r="F38" s="461">
        <v>7</v>
      </c>
      <c r="G38" s="461">
        <v>161</v>
      </c>
      <c r="H38" s="462">
        <v>46</v>
      </c>
      <c r="I38" s="463">
        <v>90</v>
      </c>
      <c r="K38" s="464"/>
    </row>
    <row r="39" spans="1:12" s="18" customFormat="1" ht="15" customHeight="1" thickBot="1" x14ac:dyDescent="0.25">
      <c r="A39" s="66"/>
      <c r="B39" s="93" t="s">
        <v>27</v>
      </c>
      <c r="C39" s="465">
        <v>235</v>
      </c>
      <c r="D39" s="465">
        <v>207</v>
      </c>
      <c r="E39" s="465">
        <v>94</v>
      </c>
      <c r="F39" s="465">
        <v>10</v>
      </c>
      <c r="G39" s="465">
        <v>206</v>
      </c>
      <c r="H39" s="466">
        <v>45</v>
      </c>
      <c r="I39" s="467" t="s">
        <v>46</v>
      </c>
      <c r="K39" s="464"/>
    </row>
  </sheetData>
  <mergeCells count="2">
    <mergeCell ref="C7:I7"/>
    <mergeCell ref="K7:L7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showGridLines="0" topLeftCell="A9" workbookViewId="0">
      <selection activeCell="A6" sqref="A6:K25"/>
    </sheetView>
  </sheetViews>
  <sheetFormatPr baseColWidth="10" defaultColWidth="11.42578125" defaultRowHeight="12.75" x14ac:dyDescent="0.2"/>
  <cols>
    <col min="1" max="1" width="4.85546875" style="43" customWidth="1"/>
    <col min="2" max="2" width="22" style="28" bestFit="1" customWidth="1"/>
    <col min="3" max="3" width="10.28515625" style="28" customWidth="1"/>
    <col min="4" max="4" width="11.28515625" style="28" customWidth="1"/>
    <col min="5" max="5" width="10.5703125" style="28" customWidth="1"/>
    <col min="6" max="6" width="11.85546875" style="28" customWidth="1"/>
    <col min="7" max="7" width="10.28515625" style="28" customWidth="1"/>
    <col min="8" max="8" width="9.42578125" style="28" customWidth="1"/>
    <col min="9" max="9" width="12.28515625" style="28" customWidth="1"/>
    <col min="10" max="10" width="10.28515625" style="28" customWidth="1"/>
    <col min="11" max="11" width="11.42578125" style="28" customWidth="1"/>
    <col min="12" max="16384" width="11.42578125" style="28"/>
  </cols>
  <sheetData>
    <row r="1" spans="1:16" x14ac:dyDescent="0.2">
      <c r="A1" s="471" t="s">
        <v>318</v>
      </c>
    </row>
    <row r="2" spans="1:16" x14ac:dyDescent="0.2">
      <c r="A2" s="51" t="s">
        <v>0</v>
      </c>
    </row>
    <row r="3" spans="1:16" x14ac:dyDescent="0.2">
      <c r="A3" s="51"/>
    </row>
    <row r="4" spans="1:16" x14ac:dyDescent="0.2">
      <c r="A4" s="51" t="s">
        <v>319</v>
      </c>
    </row>
    <row r="6" spans="1:16" s="31" customFormat="1" ht="26.25" customHeight="1" thickBot="1" x14ac:dyDescent="0.25">
      <c r="A6" s="206" t="s">
        <v>319</v>
      </c>
    </row>
    <row r="7" spans="1:16" s="31" customFormat="1" ht="51.95" customHeight="1" thickBot="1" x14ac:dyDescent="0.25">
      <c r="A7" s="472"/>
      <c r="B7" s="473"/>
      <c r="C7" s="2173" t="s">
        <v>320</v>
      </c>
      <c r="D7" s="2173"/>
      <c r="E7" s="2173"/>
      <c r="F7" s="2173" t="s">
        <v>321</v>
      </c>
      <c r="G7" s="2173"/>
      <c r="H7" s="2173"/>
      <c r="I7" s="2173"/>
      <c r="J7" s="2173"/>
      <c r="K7" s="2173"/>
    </row>
    <row r="8" spans="1:16" s="31" customFormat="1" ht="96.75" customHeight="1" thickBot="1" x14ac:dyDescent="0.3">
      <c r="A8" s="474" t="s">
        <v>38</v>
      </c>
      <c r="B8" s="475" t="s">
        <v>3</v>
      </c>
      <c r="C8" s="476" t="s">
        <v>322</v>
      </c>
      <c r="D8" s="477" t="s">
        <v>323</v>
      </c>
      <c r="E8" s="52" t="s">
        <v>324</v>
      </c>
      <c r="F8" s="478" t="s">
        <v>325</v>
      </c>
      <c r="G8" s="201" t="s">
        <v>326</v>
      </c>
      <c r="H8" s="201" t="s">
        <v>327</v>
      </c>
      <c r="I8" s="92" t="s">
        <v>380</v>
      </c>
      <c r="J8" s="91" t="s">
        <v>328</v>
      </c>
      <c r="K8" s="92" t="s">
        <v>329</v>
      </c>
      <c r="L8" s="479"/>
      <c r="M8" s="31" t="s">
        <v>107</v>
      </c>
      <c r="N8" s="480"/>
    </row>
    <row r="9" spans="1:16" ht="14.1" customHeight="1" x14ac:dyDescent="0.2">
      <c r="A9" s="11">
        <v>1</v>
      </c>
      <c r="B9" s="12" t="s">
        <v>5</v>
      </c>
      <c r="C9" s="506">
        <v>12</v>
      </c>
      <c r="D9" s="510">
        <v>8</v>
      </c>
      <c r="E9" s="507">
        <v>1</v>
      </c>
      <c r="F9" s="506">
        <v>0</v>
      </c>
      <c r="G9" s="510">
        <v>3</v>
      </c>
      <c r="H9" s="510">
        <v>1</v>
      </c>
      <c r="I9" s="510">
        <v>0</v>
      </c>
      <c r="J9" s="510">
        <v>3</v>
      </c>
      <c r="K9" s="507">
        <v>0</v>
      </c>
    </row>
    <row r="10" spans="1:16" ht="14.1" customHeight="1" x14ac:dyDescent="0.2">
      <c r="A10" s="9">
        <v>2</v>
      </c>
      <c r="B10" s="10" t="s">
        <v>6</v>
      </c>
      <c r="C10" s="508">
        <v>1220</v>
      </c>
      <c r="D10" s="402">
        <v>14</v>
      </c>
      <c r="E10" s="403">
        <v>3</v>
      </c>
      <c r="F10" s="508">
        <v>0</v>
      </c>
      <c r="G10" s="402">
        <v>4</v>
      </c>
      <c r="H10" s="402">
        <v>3</v>
      </c>
      <c r="I10" s="402">
        <v>0</v>
      </c>
      <c r="J10" s="402">
        <v>6</v>
      </c>
      <c r="K10" s="403">
        <v>1</v>
      </c>
      <c r="L10" s="521"/>
      <c r="M10" s="521"/>
      <c r="N10" s="521"/>
      <c r="O10" s="521"/>
      <c r="P10" s="521"/>
    </row>
    <row r="11" spans="1:16" ht="14.1" customHeight="1" x14ac:dyDescent="0.2">
      <c r="A11" s="9">
        <v>3</v>
      </c>
      <c r="B11" s="10" t="s">
        <v>7</v>
      </c>
      <c r="C11" s="508">
        <v>244</v>
      </c>
      <c r="D11" s="402">
        <v>5</v>
      </c>
      <c r="E11" s="403">
        <v>1</v>
      </c>
      <c r="F11" s="508">
        <v>244</v>
      </c>
      <c r="G11" s="402">
        <v>4</v>
      </c>
      <c r="H11" s="402">
        <v>0</v>
      </c>
      <c r="I11" s="402">
        <v>0</v>
      </c>
      <c r="J11" s="402">
        <v>4</v>
      </c>
      <c r="K11" s="403">
        <v>0</v>
      </c>
      <c r="L11" s="521"/>
      <c r="M11" s="521"/>
      <c r="N11" s="521"/>
      <c r="O11" s="521"/>
      <c r="P11" s="521"/>
    </row>
    <row r="12" spans="1:16" ht="14.1" customHeight="1" x14ac:dyDescent="0.2">
      <c r="A12" s="9">
        <v>4</v>
      </c>
      <c r="B12" s="10" t="s">
        <v>8</v>
      </c>
      <c r="C12" s="508">
        <v>0</v>
      </c>
      <c r="D12" s="402">
        <v>0</v>
      </c>
      <c r="E12" s="403">
        <v>0</v>
      </c>
      <c r="F12" s="508">
        <v>4</v>
      </c>
      <c r="G12" s="402">
        <v>0</v>
      </c>
      <c r="H12" s="402">
        <v>0</v>
      </c>
      <c r="I12" s="402">
        <v>0</v>
      </c>
      <c r="J12" s="402">
        <v>0</v>
      </c>
      <c r="K12" s="403">
        <v>0</v>
      </c>
    </row>
    <row r="13" spans="1:16" ht="14.1" customHeight="1" x14ac:dyDescent="0.2">
      <c r="A13" s="9">
        <v>5</v>
      </c>
      <c r="B13" s="10" t="s">
        <v>9</v>
      </c>
      <c r="C13" s="508">
        <v>19</v>
      </c>
      <c r="D13" s="402">
        <v>6</v>
      </c>
      <c r="E13" s="403">
        <v>2</v>
      </c>
      <c r="F13" s="508">
        <v>0</v>
      </c>
      <c r="G13" s="402">
        <v>2</v>
      </c>
      <c r="H13" s="402">
        <v>5</v>
      </c>
      <c r="I13" s="402">
        <v>0</v>
      </c>
      <c r="J13" s="402">
        <v>7</v>
      </c>
      <c r="K13" s="403">
        <v>2</v>
      </c>
    </row>
    <row r="14" spans="1:16" ht="20.25" customHeight="1" x14ac:dyDescent="0.2">
      <c r="A14" s="9">
        <v>6</v>
      </c>
      <c r="B14" s="10" t="s">
        <v>10</v>
      </c>
      <c r="C14" s="508">
        <v>58</v>
      </c>
      <c r="D14" s="402">
        <v>14</v>
      </c>
      <c r="E14" s="403">
        <v>4</v>
      </c>
      <c r="F14" s="508">
        <v>0</v>
      </c>
      <c r="G14" s="402">
        <v>4</v>
      </c>
      <c r="H14" s="402">
        <v>4</v>
      </c>
      <c r="I14" s="402">
        <v>0</v>
      </c>
      <c r="J14" s="402">
        <v>7</v>
      </c>
      <c r="K14" s="403">
        <v>0</v>
      </c>
    </row>
    <row r="15" spans="1:16" ht="14.1" customHeight="1" x14ac:dyDescent="0.2">
      <c r="A15" s="9">
        <v>7</v>
      </c>
      <c r="B15" s="10" t="s">
        <v>11</v>
      </c>
      <c r="C15" s="508">
        <v>0</v>
      </c>
      <c r="D15" s="402">
        <v>0</v>
      </c>
      <c r="E15" s="403">
        <v>0</v>
      </c>
      <c r="F15" s="508">
        <v>0</v>
      </c>
      <c r="G15" s="402">
        <v>0</v>
      </c>
      <c r="H15" s="402">
        <v>0</v>
      </c>
      <c r="I15" s="402">
        <v>0</v>
      </c>
      <c r="J15" s="402">
        <v>0</v>
      </c>
      <c r="K15" s="403">
        <v>0</v>
      </c>
    </row>
    <row r="16" spans="1:16" ht="14.1" customHeight="1" x14ac:dyDescent="0.2">
      <c r="A16" s="9">
        <v>8</v>
      </c>
      <c r="B16" s="10" t="s">
        <v>12</v>
      </c>
      <c r="C16" s="508">
        <v>126</v>
      </c>
      <c r="D16" s="402">
        <v>13</v>
      </c>
      <c r="E16" s="403">
        <v>0</v>
      </c>
      <c r="F16" s="508">
        <v>0</v>
      </c>
      <c r="G16" s="402">
        <v>4</v>
      </c>
      <c r="H16" s="402">
        <v>7</v>
      </c>
      <c r="I16" s="402">
        <v>0</v>
      </c>
      <c r="J16" s="402">
        <v>11</v>
      </c>
      <c r="K16" s="403">
        <v>2</v>
      </c>
    </row>
    <row r="17" spans="1:11" ht="14.1" customHeight="1" x14ac:dyDescent="0.2">
      <c r="A17" s="9">
        <v>9</v>
      </c>
      <c r="B17" s="10" t="s">
        <v>13</v>
      </c>
      <c r="C17" s="508">
        <v>331</v>
      </c>
      <c r="D17" s="402">
        <v>16</v>
      </c>
      <c r="E17" s="403">
        <v>2</v>
      </c>
      <c r="F17" s="508">
        <v>0</v>
      </c>
      <c r="G17" s="402">
        <v>5</v>
      </c>
      <c r="H17" s="402">
        <v>2</v>
      </c>
      <c r="I17" s="402">
        <v>1</v>
      </c>
      <c r="J17" s="402">
        <v>7</v>
      </c>
      <c r="K17" s="403">
        <v>0</v>
      </c>
    </row>
    <row r="18" spans="1:11" ht="14.1" customHeight="1" x14ac:dyDescent="0.2">
      <c r="A18" s="9">
        <v>10</v>
      </c>
      <c r="B18" s="10" t="s">
        <v>14</v>
      </c>
      <c r="C18" s="508">
        <v>211</v>
      </c>
      <c r="D18" s="402">
        <v>16</v>
      </c>
      <c r="E18" s="403">
        <v>6</v>
      </c>
      <c r="F18" s="508">
        <v>0</v>
      </c>
      <c r="G18" s="402">
        <v>7</v>
      </c>
      <c r="H18" s="402">
        <v>7</v>
      </c>
      <c r="I18" s="402">
        <v>0</v>
      </c>
      <c r="J18" s="402">
        <v>7</v>
      </c>
      <c r="K18" s="403">
        <v>0</v>
      </c>
    </row>
    <row r="19" spans="1:11" ht="20.25" customHeight="1" x14ac:dyDescent="0.2">
      <c r="A19" s="9">
        <v>11</v>
      </c>
      <c r="B19" s="10" t="s">
        <v>15</v>
      </c>
      <c r="C19" s="508">
        <v>33</v>
      </c>
      <c r="D19" s="402">
        <v>7</v>
      </c>
      <c r="E19" s="403">
        <v>2</v>
      </c>
      <c r="F19" s="508">
        <v>0</v>
      </c>
      <c r="G19" s="402">
        <v>4</v>
      </c>
      <c r="H19" s="402">
        <v>4</v>
      </c>
      <c r="I19" s="402">
        <v>0</v>
      </c>
      <c r="J19" s="402">
        <v>5</v>
      </c>
      <c r="K19" s="403">
        <v>0</v>
      </c>
    </row>
    <row r="20" spans="1:11" ht="14.1" customHeight="1" x14ac:dyDescent="0.2">
      <c r="A20" s="9">
        <v>12</v>
      </c>
      <c r="B20" s="10" t="s">
        <v>16</v>
      </c>
      <c r="C20" s="508">
        <v>163</v>
      </c>
      <c r="D20" s="402">
        <v>16</v>
      </c>
      <c r="E20" s="403">
        <v>8</v>
      </c>
      <c r="F20" s="508">
        <v>0</v>
      </c>
      <c r="G20" s="402">
        <v>11</v>
      </c>
      <c r="H20" s="402">
        <v>7</v>
      </c>
      <c r="I20" s="402">
        <v>5</v>
      </c>
      <c r="J20" s="402">
        <v>14</v>
      </c>
      <c r="K20" s="403">
        <v>1</v>
      </c>
    </row>
    <row r="21" spans="1:11" ht="14.1" customHeight="1" x14ac:dyDescent="0.2">
      <c r="A21" s="9">
        <v>13</v>
      </c>
      <c r="B21" s="10" t="s">
        <v>17</v>
      </c>
      <c r="C21" s="508">
        <v>53</v>
      </c>
      <c r="D21" s="402">
        <v>15</v>
      </c>
      <c r="E21" s="403">
        <v>2</v>
      </c>
      <c r="F21" s="508">
        <v>0</v>
      </c>
      <c r="G21" s="402">
        <v>11</v>
      </c>
      <c r="H21" s="402">
        <v>6</v>
      </c>
      <c r="I21" s="402">
        <v>0</v>
      </c>
      <c r="J21" s="402">
        <v>14</v>
      </c>
      <c r="K21" s="403">
        <v>3</v>
      </c>
    </row>
    <row r="22" spans="1:11" ht="14.1" customHeight="1" x14ac:dyDescent="0.2">
      <c r="A22" s="9">
        <v>14</v>
      </c>
      <c r="B22" s="10" t="s">
        <v>18</v>
      </c>
      <c r="C22" s="508">
        <v>34</v>
      </c>
      <c r="D22" s="402">
        <v>3</v>
      </c>
      <c r="E22" s="403">
        <v>1</v>
      </c>
      <c r="F22" s="508">
        <v>0</v>
      </c>
      <c r="G22" s="402">
        <v>2</v>
      </c>
      <c r="H22" s="402">
        <v>1</v>
      </c>
      <c r="I22" s="402">
        <v>0</v>
      </c>
      <c r="J22" s="402">
        <v>2</v>
      </c>
      <c r="K22" s="403">
        <v>0</v>
      </c>
    </row>
    <row r="23" spans="1:11" ht="14.1" customHeight="1" thickBot="1" x14ac:dyDescent="0.25">
      <c r="A23" s="13">
        <v>15</v>
      </c>
      <c r="B23" s="14" t="s">
        <v>19</v>
      </c>
      <c r="C23" s="509">
        <v>87</v>
      </c>
      <c r="D23" s="405">
        <v>22</v>
      </c>
      <c r="E23" s="406">
        <v>9</v>
      </c>
      <c r="F23" s="509">
        <v>0</v>
      </c>
      <c r="G23" s="405">
        <v>9</v>
      </c>
      <c r="H23" s="405">
        <v>7</v>
      </c>
      <c r="I23" s="405">
        <v>0</v>
      </c>
      <c r="J23" s="405">
        <v>12</v>
      </c>
      <c r="K23" s="406">
        <v>1</v>
      </c>
    </row>
    <row r="24" spans="1:11" s="32" customFormat="1" ht="13.5" thickBot="1" x14ac:dyDescent="0.25">
      <c r="A24" s="1005"/>
      <c r="B24" s="1006" t="s">
        <v>407</v>
      </c>
      <c r="C24" s="1007">
        <f>SUM(C9:C23)</f>
        <v>2591</v>
      </c>
      <c r="D24" s="1007">
        <f t="shared" ref="D24:K24" si="0">SUM(D9:D23)</f>
        <v>155</v>
      </c>
      <c r="E24" s="1007">
        <f t="shared" si="0"/>
        <v>41</v>
      </c>
      <c r="F24" s="1007">
        <f t="shared" si="0"/>
        <v>248</v>
      </c>
      <c r="G24" s="1007">
        <f t="shared" si="0"/>
        <v>70</v>
      </c>
      <c r="H24" s="1007">
        <f t="shared" si="0"/>
        <v>54</v>
      </c>
      <c r="I24" s="1007">
        <f t="shared" si="0"/>
        <v>6</v>
      </c>
      <c r="J24" s="1007">
        <f t="shared" si="0"/>
        <v>99</v>
      </c>
      <c r="K24" s="1007">
        <f t="shared" si="0"/>
        <v>10</v>
      </c>
    </row>
    <row r="25" spans="1:11" s="1130" customFormat="1" ht="13.5" thickBot="1" x14ac:dyDescent="0.25">
      <c r="A25" s="1193"/>
      <c r="B25" s="1197" t="s">
        <v>292</v>
      </c>
      <c r="C25" s="1191">
        <v>1832</v>
      </c>
      <c r="D25" s="1201">
        <v>134</v>
      </c>
      <c r="E25" s="1195">
        <v>27</v>
      </c>
      <c r="F25" s="1191">
        <v>299</v>
      </c>
      <c r="G25" s="1201">
        <v>62</v>
      </c>
      <c r="H25" s="1201">
        <v>56</v>
      </c>
      <c r="I25" s="1202">
        <v>7</v>
      </c>
      <c r="J25" s="1202">
        <v>107</v>
      </c>
      <c r="K25" s="1200">
        <v>13</v>
      </c>
    </row>
    <row r="26" spans="1:11" s="71" customFormat="1" x14ac:dyDescent="0.2">
      <c r="A26" s="1008"/>
      <c r="B26" s="340" t="s">
        <v>289</v>
      </c>
      <c r="C26" s="1041">
        <v>4131</v>
      </c>
      <c r="D26" s="510">
        <v>154</v>
      </c>
      <c r="E26" s="507">
        <v>32</v>
      </c>
      <c r="F26" s="1009">
        <v>414</v>
      </c>
      <c r="G26" s="510">
        <v>45</v>
      </c>
      <c r="H26" s="510">
        <v>41</v>
      </c>
      <c r="I26" s="507">
        <v>8</v>
      </c>
      <c r="J26" s="1009">
        <v>86</v>
      </c>
      <c r="K26" s="507">
        <v>8</v>
      </c>
    </row>
    <row r="27" spans="1:11" s="71" customFormat="1" x14ac:dyDescent="0.2">
      <c r="A27" s="386"/>
      <c r="B27" s="513" t="s">
        <v>290</v>
      </c>
      <c r="C27" s="508">
        <v>2960</v>
      </c>
      <c r="D27" s="402">
        <v>151</v>
      </c>
      <c r="E27" s="403">
        <v>19</v>
      </c>
      <c r="F27" s="514">
        <v>23</v>
      </c>
      <c r="G27" s="402">
        <v>55</v>
      </c>
      <c r="H27" s="402">
        <v>48</v>
      </c>
      <c r="I27" s="403">
        <v>0</v>
      </c>
      <c r="J27" s="514">
        <v>82</v>
      </c>
      <c r="K27" s="403">
        <v>12</v>
      </c>
    </row>
    <row r="28" spans="1:11" s="71" customFormat="1" ht="13.5" thickBot="1" x14ac:dyDescent="0.25">
      <c r="A28" s="388"/>
      <c r="B28" s="355" t="s">
        <v>291</v>
      </c>
      <c r="C28" s="509">
        <v>3231</v>
      </c>
      <c r="D28" s="405">
        <v>153</v>
      </c>
      <c r="E28" s="406">
        <v>30</v>
      </c>
      <c r="F28" s="1010">
        <v>62</v>
      </c>
      <c r="G28" s="405">
        <v>48</v>
      </c>
      <c r="H28" s="405">
        <v>40</v>
      </c>
      <c r="I28" s="406">
        <v>4</v>
      </c>
      <c r="J28" s="1010">
        <v>90</v>
      </c>
      <c r="K28" s="406">
        <v>9</v>
      </c>
    </row>
    <row r="29" spans="1:11" x14ac:dyDescent="0.2">
      <c r="A29" s="51"/>
    </row>
  </sheetData>
  <mergeCells count="2">
    <mergeCell ref="C7:E7"/>
    <mergeCell ref="F7:K7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showGridLines="0" topLeftCell="A9" workbookViewId="0">
      <selection activeCell="A6" sqref="A6:J26"/>
    </sheetView>
  </sheetViews>
  <sheetFormatPr baseColWidth="10" defaultColWidth="11.42578125" defaultRowHeight="12.75" x14ac:dyDescent="0.2"/>
  <cols>
    <col min="1" max="1" width="4.85546875" style="2" customWidth="1"/>
    <col min="2" max="2" width="22" style="275" bestFit="1" customWidth="1"/>
    <col min="3" max="3" width="13.5703125" style="275" customWidth="1"/>
    <col min="4" max="4" width="11.28515625" style="275" customWidth="1"/>
    <col min="5" max="5" width="17.28515625" style="275" customWidth="1"/>
    <col min="6" max="6" width="14.5703125" style="275" customWidth="1"/>
    <col min="7" max="7" width="10.28515625" style="275" customWidth="1"/>
    <col min="8" max="8" width="14.28515625" style="275" customWidth="1"/>
    <col min="9" max="9" width="16.85546875" style="275" customWidth="1"/>
    <col min="10" max="10" width="13.42578125" style="275" customWidth="1"/>
    <col min="11" max="16384" width="11.42578125" style="275"/>
  </cols>
  <sheetData>
    <row r="1" spans="1:15" x14ac:dyDescent="0.2">
      <c r="A1" s="411" t="s">
        <v>318</v>
      </c>
      <c r="B1" s="412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">
        <v>330</v>
      </c>
    </row>
    <row r="6" spans="1:15" s="5" customFormat="1" ht="26.25" customHeight="1" thickBot="1" x14ac:dyDescent="0.25">
      <c r="A6" s="206" t="s">
        <v>330</v>
      </c>
      <c r="B6" s="31"/>
      <c r="C6" s="31"/>
      <c r="D6" s="31"/>
      <c r="E6" s="31"/>
      <c r="F6" s="31"/>
      <c r="G6" s="31"/>
      <c r="H6" s="31"/>
      <c r="I6" s="31"/>
      <c r="J6" s="31"/>
    </row>
    <row r="7" spans="1:15" s="5" customFormat="1" ht="51.95" customHeight="1" thickBot="1" x14ac:dyDescent="0.25">
      <c r="A7" s="472"/>
      <c r="B7" s="473"/>
      <c r="C7" s="2174" t="s">
        <v>331</v>
      </c>
      <c r="D7" s="2175"/>
      <c r="E7" s="2175"/>
      <c r="F7" s="2176"/>
      <c r="G7" s="1042"/>
      <c r="H7" s="1043"/>
      <c r="I7" s="1043"/>
      <c r="J7" s="1044"/>
    </row>
    <row r="8" spans="1:15" s="5" customFormat="1" ht="96.75" customHeight="1" thickBot="1" x14ac:dyDescent="0.3">
      <c r="A8" s="474" t="s">
        <v>38</v>
      </c>
      <c r="B8" s="475" t="s">
        <v>3</v>
      </c>
      <c r="C8" s="92" t="s">
        <v>332</v>
      </c>
      <c r="D8" s="92" t="s">
        <v>333</v>
      </c>
      <c r="E8" s="92" t="s">
        <v>334</v>
      </c>
      <c r="F8" s="92" t="s">
        <v>335</v>
      </c>
      <c r="G8" s="92" t="s">
        <v>336</v>
      </c>
      <c r="H8" s="92" t="s">
        <v>337</v>
      </c>
      <c r="I8" s="92" t="s">
        <v>338</v>
      </c>
      <c r="J8" s="92" t="s">
        <v>339</v>
      </c>
      <c r="K8" s="443"/>
    </row>
    <row r="9" spans="1:15" ht="14.1" customHeight="1" x14ac:dyDescent="0.2">
      <c r="A9" s="11">
        <v>1</v>
      </c>
      <c r="B9" s="12" t="s">
        <v>5</v>
      </c>
      <c r="C9" s="506">
        <v>0</v>
      </c>
      <c r="D9" s="510">
        <v>0</v>
      </c>
      <c r="E9" s="510">
        <v>0</v>
      </c>
      <c r="F9" s="510">
        <v>0</v>
      </c>
      <c r="G9" s="510">
        <v>0</v>
      </c>
      <c r="H9" s="510">
        <v>0</v>
      </c>
      <c r="I9" s="510">
        <v>0</v>
      </c>
      <c r="J9" s="507">
        <v>0</v>
      </c>
    </row>
    <row r="10" spans="1:15" ht="14.1" customHeight="1" x14ac:dyDescent="0.2">
      <c r="A10" s="9">
        <v>2</v>
      </c>
      <c r="B10" s="10" t="s">
        <v>6</v>
      </c>
      <c r="C10" s="508">
        <v>0</v>
      </c>
      <c r="D10" s="402">
        <v>0</v>
      </c>
      <c r="E10" s="402">
        <v>0</v>
      </c>
      <c r="F10" s="402">
        <v>0</v>
      </c>
      <c r="G10" s="402">
        <v>0</v>
      </c>
      <c r="H10" s="402">
        <v>0</v>
      </c>
      <c r="I10" s="402">
        <v>0</v>
      </c>
      <c r="J10" s="403">
        <v>0</v>
      </c>
      <c r="K10" s="701"/>
      <c r="L10" s="701"/>
      <c r="M10" s="701"/>
      <c r="N10" s="701"/>
      <c r="O10" s="701"/>
    </row>
    <row r="11" spans="1:15" ht="14.1" customHeight="1" x14ac:dyDescent="0.2">
      <c r="A11" s="9">
        <v>3</v>
      </c>
      <c r="B11" s="10" t="s">
        <v>7</v>
      </c>
      <c r="C11" s="508">
        <v>0</v>
      </c>
      <c r="D11" s="402">
        <v>0</v>
      </c>
      <c r="E11" s="402">
        <v>5</v>
      </c>
      <c r="F11" s="402">
        <v>0</v>
      </c>
      <c r="G11" s="402">
        <v>3</v>
      </c>
      <c r="H11" s="402">
        <v>5</v>
      </c>
      <c r="I11" s="402">
        <v>0</v>
      </c>
      <c r="J11" s="403">
        <v>0</v>
      </c>
      <c r="K11" s="701"/>
      <c r="L11" s="701"/>
      <c r="M11" s="701"/>
      <c r="N11" s="701"/>
      <c r="O11" s="701"/>
    </row>
    <row r="12" spans="1:15" ht="14.1" customHeight="1" x14ac:dyDescent="0.2">
      <c r="A12" s="9">
        <v>4</v>
      </c>
      <c r="B12" s="10" t="s">
        <v>8</v>
      </c>
      <c r="C12" s="508">
        <v>0</v>
      </c>
      <c r="D12" s="402">
        <v>0</v>
      </c>
      <c r="E12" s="402">
        <v>0</v>
      </c>
      <c r="F12" s="402">
        <v>1</v>
      </c>
      <c r="G12" s="402">
        <v>0</v>
      </c>
      <c r="H12" s="402">
        <v>0</v>
      </c>
      <c r="I12" s="402">
        <v>0</v>
      </c>
      <c r="J12" s="403">
        <v>0</v>
      </c>
      <c r="K12" s="701"/>
      <c r="L12" s="701"/>
      <c r="M12" s="701"/>
      <c r="N12" s="701"/>
      <c r="O12" s="701"/>
    </row>
    <row r="13" spans="1:15" ht="14.1" customHeight="1" x14ac:dyDescent="0.2">
      <c r="A13" s="9">
        <v>5</v>
      </c>
      <c r="B13" s="10" t="s">
        <v>9</v>
      </c>
      <c r="C13" s="508">
        <v>0</v>
      </c>
      <c r="D13" s="402">
        <v>0</v>
      </c>
      <c r="E13" s="402">
        <v>0</v>
      </c>
      <c r="F13" s="402">
        <v>0</v>
      </c>
      <c r="G13" s="402">
        <v>0</v>
      </c>
      <c r="H13" s="402">
        <v>0</v>
      </c>
      <c r="I13" s="402">
        <v>0</v>
      </c>
      <c r="J13" s="403">
        <v>0</v>
      </c>
    </row>
    <row r="14" spans="1:15" ht="20.25" customHeight="1" x14ac:dyDescent="0.2">
      <c r="A14" s="9">
        <v>6</v>
      </c>
      <c r="B14" s="10" t="s">
        <v>10</v>
      </c>
      <c r="C14" s="508">
        <v>2</v>
      </c>
      <c r="D14" s="402">
        <v>3</v>
      </c>
      <c r="E14" s="402">
        <v>0</v>
      </c>
      <c r="F14" s="402">
        <v>0</v>
      </c>
      <c r="G14" s="402">
        <v>4</v>
      </c>
      <c r="H14" s="402">
        <v>5</v>
      </c>
      <c r="I14" s="402">
        <v>0</v>
      </c>
      <c r="J14" s="403">
        <v>0</v>
      </c>
    </row>
    <row r="15" spans="1:15" ht="14.1" customHeight="1" x14ac:dyDescent="0.2">
      <c r="A15" s="9">
        <v>7</v>
      </c>
      <c r="B15" s="10" t="s">
        <v>11</v>
      </c>
      <c r="C15" s="508">
        <v>0</v>
      </c>
      <c r="D15" s="402">
        <v>0</v>
      </c>
      <c r="E15" s="402">
        <v>0</v>
      </c>
      <c r="F15" s="402">
        <v>0</v>
      </c>
      <c r="G15" s="402">
        <v>0</v>
      </c>
      <c r="H15" s="402">
        <v>0</v>
      </c>
      <c r="I15" s="402">
        <v>0</v>
      </c>
      <c r="J15" s="403">
        <v>0</v>
      </c>
    </row>
    <row r="16" spans="1:15" ht="14.1" customHeight="1" x14ac:dyDescent="0.2">
      <c r="A16" s="9">
        <v>8</v>
      </c>
      <c r="B16" s="10" t="s">
        <v>12</v>
      </c>
      <c r="C16" s="508">
        <v>0</v>
      </c>
      <c r="D16" s="402">
        <v>1</v>
      </c>
      <c r="E16" s="402">
        <v>0</v>
      </c>
      <c r="F16" s="402">
        <v>0</v>
      </c>
      <c r="G16" s="402">
        <v>1</v>
      </c>
      <c r="H16" s="402">
        <v>1</v>
      </c>
      <c r="I16" s="402">
        <v>0</v>
      </c>
      <c r="J16" s="403">
        <v>0</v>
      </c>
    </row>
    <row r="17" spans="1:10" ht="14.1" customHeight="1" x14ac:dyDescent="0.2">
      <c r="A17" s="9">
        <v>9</v>
      </c>
      <c r="B17" s="10" t="s">
        <v>13</v>
      </c>
      <c r="C17" s="508">
        <v>0</v>
      </c>
      <c r="D17" s="402">
        <v>0</v>
      </c>
      <c r="E17" s="402">
        <v>0</v>
      </c>
      <c r="F17" s="402">
        <v>0</v>
      </c>
      <c r="G17" s="402">
        <v>0</v>
      </c>
      <c r="H17" s="402">
        <v>0</v>
      </c>
      <c r="I17" s="402">
        <v>0</v>
      </c>
      <c r="J17" s="403">
        <v>0</v>
      </c>
    </row>
    <row r="18" spans="1:10" ht="14.1" customHeight="1" x14ac:dyDescent="0.2">
      <c r="A18" s="9">
        <v>10</v>
      </c>
      <c r="B18" s="10" t="s">
        <v>14</v>
      </c>
      <c r="C18" s="508">
        <v>0</v>
      </c>
      <c r="D18" s="402">
        <v>1</v>
      </c>
      <c r="E18" s="402">
        <v>1</v>
      </c>
      <c r="F18" s="402">
        <v>0</v>
      </c>
      <c r="G18" s="402">
        <v>1</v>
      </c>
      <c r="H18" s="402">
        <v>1</v>
      </c>
      <c r="I18" s="402">
        <v>0</v>
      </c>
      <c r="J18" s="403">
        <v>1</v>
      </c>
    </row>
    <row r="19" spans="1:10" ht="20.25" customHeight="1" x14ac:dyDescent="0.2">
      <c r="A19" s="9">
        <v>11</v>
      </c>
      <c r="B19" s="10" t="s">
        <v>15</v>
      </c>
      <c r="C19" s="508">
        <v>0</v>
      </c>
      <c r="D19" s="402">
        <v>0</v>
      </c>
      <c r="E19" s="402">
        <v>0</v>
      </c>
      <c r="F19" s="402">
        <v>0</v>
      </c>
      <c r="G19" s="402">
        <v>0</v>
      </c>
      <c r="H19" s="402">
        <v>0</v>
      </c>
      <c r="I19" s="402">
        <v>0</v>
      </c>
      <c r="J19" s="403">
        <v>0</v>
      </c>
    </row>
    <row r="20" spans="1:10" ht="14.1" customHeight="1" x14ac:dyDescent="0.2">
      <c r="A20" s="9">
        <v>12</v>
      </c>
      <c r="B20" s="10" t="s">
        <v>16</v>
      </c>
      <c r="C20" s="508">
        <v>0</v>
      </c>
      <c r="D20" s="402">
        <v>1</v>
      </c>
      <c r="E20" s="402">
        <v>1</v>
      </c>
      <c r="F20" s="402">
        <v>0</v>
      </c>
      <c r="G20" s="402">
        <v>2</v>
      </c>
      <c r="H20" s="402">
        <v>2</v>
      </c>
      <c r="I20" s="402">
        <v>0</v>
      </c>
      <c r="J20" s="403">
        <v>2</v>
      </c>
    </row>
    <row r="21" spans="1:10" ht="14.1" customHeight="1" x14ac:dyDescent="0.2">
      <c r="A21" s="9">
        <v>13</v>
      </c>
      <c r="B21" s="10" t="s">
        <v>17</v>
      </c>
      <c r="C21" s="508">
        <v>0</v>
      </c>
      <c r="D21" s="402">
        <v>1</v>
      </c>
      <c r="E21" s="402">
        <v>0</v>
      </c>
      <c r="F21" s="402">
        <v>0</v>
      </c>
      <c r="G21" s="402">
        <v>1</v>
      </c>
      <c r="H21" s="402">
        <v>1</v>
      </c>
      <c r="I21" s="402">
        <v>0</v>
      </c>
      <c r="J21" s="403">
        <v>1</v>
      </c>
    </row>
    <row r="22" spans="1:10" ht="14.1" customHeight="1" x14ac:dyDescent="0.2">
      <c r="A22" s="9">
        <v>14</v>
      </c>
      <c r="B22" s="10" t="s">
        <v>18</v>
      </c>
      <c r="C22" s="508">
        <v>0</v>
      </c>
      <c r="D22" s="402">
        <v>2</v>
      </c>
      <c r="E22" s="402">
        <v>0</v>
      </c>
      <c r="F22" s="402">
        <v>0</v>
      </c>
      <c r="G22" s="402">
        <v>0</v>
      </c>
      <c r="H22" s="402">
        <v>0</v>
      </c>
      <c r="I22" s="402">
        <v>0</v>
      </c>
      <c r="J22" s="403">
        <v>0</v>
      </c>
    </row>
    <row r="23" spans="1:10" ht="14.1" customHeight="1" thickBot="1" x14ac:dyDescent="0.25">
      <c r="A23" s="13">
        <v>15</v>
      </c>
      <c r="B23" s="14" t="s">
        <v>19</v>
      </c>
      <c r="C23" s="509">
        <v>0</v>
      </c>
      <c r="D23" s="405">
        <v>0</v>
      </c>
      <c r="E23" s="405">
        <v>0</v>
      </c>
      <c r="F23" s="405">
        <v>0</v>
      </c>
      <c r="G23" s="405">
        <v>0</v>
      </c>
      <c r="H23" s="405">
        <v>0</v>
      </c>
      <c r="I23" s="405">
        <v>0</v>
      </c>
      <c r="J23" s="406">
        <v>0</v>
      </c>
    </row>
    <row r="24" spans="1:10" s="18" customFormat="1" ht="13.5" thickBot="1" x14ac:dyDescent="0.25">
      <c r="A24" s="221"/>
      <c r="B24" s="21" t="s">
        <v>407</v>
      </c>
      <c r="C24" s="1045">
        <f>SUM(C9:C23)</f>
        <v>2</v>
      </c>
      <c r="D24" s="1045">
        <f t="shared" ref="D24:J24" si="0">SUM(D9:D23)</f>
        <v>9</v>
      </c>
      <c r="E24" s="1045">
        <f t="shared" si="0"/>
        <v>7</v>
      </c>
      <c r="F24" s="1045">
        <f t="shared" si="0"/>
        <v>1</v>
      </c>
      <c r="G24" s="1045">
        <f t="shared" si="0"/>
        <v>12</v>
      </c>
      <c r="H24" s="1045">
        <f t="shared" si="0"/>
        <v>15</v>
      </c>
      <c r="I24" s="1045">
        <f t="shared" si="0"/>
        <v>0</v>
      </c>
      <c r="J24" s="1045">
        <f t="shared" si="0"/>
        <v>4</v>
      </c>
    </row>
    <row r="25" spans="1:10" s="1129" customFormat="1" ht="13.5" thickBot="1" x14ac:dyDescent="0.25">
      <c r="A25" s="1169"/>
      <c r="B25" s="1170" t="s">
        <v>292</v>
      </c>
      <c r="C25" s="1141">
        <v>0</v>
      </c>
      <c r="D25" s="1142">
        <v>8</v>
      </c>
      <c r="E25" s="1171">
        <v>2</v>
      </c>
      <c r="F25" s="1141">
        <v>2</v>
      </c>
      <c r="G25" s="1142">
        <v>10</v>
      </c>
      <c r="H25" s="1142">
        <v>3</v>
      </c>
      <c r="I25" s="1143">
        <v>0</v>
      </c>
      <c r="J25" s="1143">
        <v>0</v>
      </c>
    </row>
    <row r="26" spans="1:10" s="70" customFormat="1" ht="13.5" thickBot="1" x14ac:dyDescent="0.25">
      <c r="A26" s="1046"/>
      <c r="B26" s="1047" t="s">
        <v>289</v>
      </c>
      <c r="C26" s="399">
        <v>1</v>
      </c>
      <c r="D26" s="400">
        <v>9</v>
      </c>
      <c r="E26" s="1048">
        <v>0</v>
      </c>
      <c r="F26" s="399">
        <v>12</v>
      </c>
      <c r="G26" s="400">
        <v>22</v>
      </c>
      <c r="H26" s="400">
        <v>9</v>
      </c>
      <c r="I26" s="401">
        <v>0</v>
      </c>
      <c r="J26" s="401">
        <v>1</v>
      </c>
    </row>
  </sheetData>
  <mergeCells count="1">
    <mergeCell ref="C7:F7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pageSetUpPr fitToPage="1"/>
  </sheetPr>
  <dimension ref="A1:R32"/>
  <sheetViews>
    <sheetView showGridLines="0" topLeftCell="A4" workbookViewId="0">
      <selection activeCell="S23" sqref="S23"/>
    </sheetView>
  </sheetViews>
  <sheetFormatPr baseColWidth="10" defaultColWidth="11.42578125" defaultRowHeight="14.25" x14ac:dyDescent="0.2"/>
  <cols>
    <col min="1" max="1" width="5.7109375" style="712" customWidth="1"/>
    <col min="2" max="2" width="22.5703125" style="712" customWidth="1"/>
    <col min="3" max="16384" width="11.42578125" style="712"/>
  </cols>
  <sheetData>
    <row r="1" spans="1:14" x14ac:dyDescent="0.2">
      <c r="A1" s="1" t="s">
        <v>0</v>
      </c>
    </row>
    <row r="2" spans="1:14" s="713" customFormat="1" ht="15" x14ac:dyDescent="0.25">
      <c r="A2" s="51" t="str">
        <f>A4</f>
        <v>Tabell 1 - 15 - Bruk av Individuell Plan (IP) pr. 31.12. - For klienter med behov for langvarige og koordinerte tjenester 1)</v>
      </c>
      <c r="B2" s="753"/>
      <c r="C2" s="753"/>
    </row>
    <row r="3" spans="1:14" s="713" customFormat="1" x14ac:dyDescent="0.2"/>
    <row r="4" spans="1:14" s="715" customFormat="1" ht="26.25" customHeight="1" thickBot="1" x14ac:dyDescent="0.3">
      <c r="A4" s="714" t="s">
        <v>458</v>
      </c>
    </row>
    <row r="5" spans="1:14" s="715" customFormat="1" ht="33.950000000000003" customHeight="1" x14ac:dyDescent="0.25">
      <c r="A5" s="1011"/>
      <c r="B5" s="1012"/>
      <c r="C5" s="2177" t="s">
        <v>230</v>
      </c>
      <c r="D5" s="2180"/>
      <c r="E5" s="2180"/>
      <c r="F5" s="2181"/>
      <c r="G5" s="2182" t="s">
        <v>231</v>
      </c>
      <c r="H5" s="2182"/>
      <c r="I5" s="2182"/>
      <c r="J5" s="2182"/>
      <c r="K5" s="2183"/>
      <c r="L5" s="2177" t="s">
        <v>229</v>
      </c>
      <c r="M5" s="2178"/>
      <c r="N5" s="2179"/>
    </row>
    <row r="6" spans="1:14" s="715" customFormat="1" ht="102" customHeight="1" thickBot="1" x14ac:dyDescent="0.3">
      <c r="A6" s="1013" t="s">
        <v>38</v>
      </c>
      <c r="B6" s="722" t="s">
        <v>3</v>
      </c>
      <c r="C6" s="1014" t="s">
        <v>141</v>
      </c>
      <c r="D6" s="1015" t="s">
        <v>66</v>
      </c>
      <c r="E6" s="1016" t="s">
        <v>67</v>
      </c>
      <c r="F6" s="1017" t="s">
        <v>142</v>
      </c>
      <c r="G6" s="1018" t="s">
        <v>68</v>
      </c>
      <c r="H6" s="1019" t="s">
        <v>69</v>
      </c>
      <c r="I6" s="1019" t="s">
        <v>70</v>
      </c>
      <c r="J6" s="1015" t="s">
        <v>71</v>
      </c>
      <c r="K6" s="1020" t="s">
        <v>72</v>
      </c>
      <c r="L6" s="1021" t="s">
        <v>143</v>
      </c>
      <c r="M6" s="1022" t="s">
        <v>144</v>
      </c>
      <c r="N6" s="1023" t="s">
        <v>73</v>
      </c>
    </row>
    <row r="7" spans="1:14" s="808" customFormat="1" ht="15" customHeight="1" x14ac:dyDescent="0.2">
      <c r="A7" s="964">
        <v>1</v>
      </c>
      <c r="B7" s="732" t="s">
        <v>5</v>
      </c>
      <c r="C7" s="1161">
        <v>188</v>
      </c>
      <c r="D7" s="1159">
        <v>74</v>
      </c>
      <c r="E7" s="1159">
        <v>114</v>
      </c>
      <c r="F7" s="1160">
        <v>4</v>
      </c>
      <c r="G7" s="1161">
        <v>16</v>
      </c>
      <c r="H7" s="1159">
        <v>24</v>
      </c>
      <c r="I7" s="1159">
        <v>41</v>
      </c>
      <c r="J7" s="1159">
        <v>27</v>
      </c>
      <c r="K7" s="1160">
        <v>6</v>
      </c>
      <c r="L7" s="1161">
        <v>12</v>
      </c>
      <c r="M7" s="1159">
        <v>0</v>
      </c>
      <c r="N7" s="1160">
        <v>13</v>
      </c>
    </row>
    <row r="8" spans="1:14" s="808" customFormat="1" ht="15" customHeight="1" x14ac:dyDescent="0.2">
      <c r="A8" s="965">
        <v>2</v>
      </c>
      <c r="B8" s="738" t="s">
        <v>6</v>
      </c>
      <c r="C8" s="1164">
        <v>146</v>
      </c>
      <c r="D8" s="1162">
        <v>37</v>
      </c>
      <c r="E8" s="1162">
        <v>109</v>
      </c>
      <c r="F8" s="1163">
        <v>2</v>
      </c>
      <c r="G8" s="1164">
        <v>18</v>
      </c>
      <c r="H8" s="1162">
        <v>3</v>
      </c>
      <c r="I8" s="1162">
        <v>67</v>
      </c>
      <c r="J8" s="1162">
        <v>16</v>
      </c>
      <c r="K8" s="1163">
        <v>5</v>
      </c>
      <c r="L8" s="1164">
        <v>12</v>
      </c>
      <c r="M8" s="1162">
        <v>0</v>
      </c>
      <c r="N8" s="1163">
        <v>23</v>
      </c>
    </row>
    <row r="9" spans="1:14" s="808" customFormat="1" ht="15" customHeight="1" x14ac:dyDescent="0.2">
      <c r="A9" s="965">
        <v>3</v>
      </c>
      <c r="B9" s="738" t="s">
        <v>7</v>
      </c>
      <c r="C9" s="1164">
        <v>209</v>
      </c>
      <c r="D9" s="1162">
        <v>24</v>
      </c>
      <c r="E9" s="1162">
        <v>185</v>
      </c>
      <c r="F9" s="1163">
        <v>7</v>
      </c>
      <c r="G9" s="1164">
        <v>33</v>
      </c>
      <c r="H9" s="1162">
        <v>55</v>
      </c>
      <c r="I9" s="1162">
        <v>69</v>
      </c>
      <c r="J9" s="1162">
        <v>6</v>
      </c>
      <c r="K9" s="1163">
        <v>22</v>
      </c>
      <c r="L9" s="1164">
        <v>25</v>
      </c>
      <c r="M9" s="1162">
        <v>0</v>
      </c>
      <c r="N9" s="1163">
        <v>91</v>
      </c>
    </row>
    <row r="10" spans="1:14" s="808" customFormat="1" ht="15" customHeight="1" x14ac:dyDescent="0.2">
      <c r="A10" s="965">
        <v>4</v>
      </c>
      <c r="B10" s="738" t="s">
        <v>8</v>
      </c>
      <c r="C10" s="1164">
        <v>92</v>
      </c>
      <c r="D10" s="1162">
        <v>19</v>
      </c>
      <c r="E10" s="1162">
        <v>73</v>
      </c>
      <c r="F10" s="1163">
        <v>0</v>
      </c>
      <c r="G10" s="1164">
        <v>21</v>
      </c>
      <c r="H10" s="1162">
        <v>34</v>
      </c>
      <c r="I10" s="1162">
        <v>13</v>
      </c>
      <c r="J10" s="1162">
        <v>0</v>
      </c>
      <c r="K10" s="1163">
        <v>5</v>
      </c>
      <c r="L10" s="1164">
        <v>8</v>
      </c>
      <c r="M10" s="1162">
        <v>0</v>
      </c>
      <c r="N10" s="1163">
        <v>35</v>
      </c>
    </row>
    <row r="11" spans="1:14" s="808" customFormat="1" ht="15" customHeight="1" x14ac:dyDescent="0.2">
      <c r="A11" s="965">
        <v>5</v>
      </c>
      <c r="B11" s="738" t="s">
        <v>9</v>
      </c>
      <c r="C11" s="1164">
        <v>47</v>
      </c>
      <c r="D11" s="1162">
        <v>25</v>
      </c>
      <c r="E11" s="1162">
        <v>47</v>
      </c>
      <c r="F11" s="1163">
        <v>0</v>
      </c>
      <c r="G11" s="1164">
        <v>28</v>
      </c>
      <c r="H11" s="1162">
        <v>7</v>
      </c>
      <c r="I11" s="1162">
        <v>11</v>
      </c>
      <c r="J11" s="1162">
        <v>0</v>
      </c>
      <c r="K11" s="1163">
        <v>1</v>
      </c>
      <c r="L11" s="1164">
        <v>40</v>
      </c>
      <c r="M11" s="1162">
        <v>0</v>
      </c>
      <c r="N11" s="1163">
        <v>22</v>
      </c>
    </row>
    <row r="12" spans="1:14" s="808" customFormat="1" ht="15" customHeight="1" x14ac:dyDescent="0.2">
      <c r="A12" s="965">
        <v>6</v>
      </c>
      <c r="B12" s="738" t="s">
        <v>10</v>
      </c>
      <c r="C12" s="1164">
        <v>132</v>
      </c>
      <c r="D12" s="1162">
        <v>41</v>
      </c>
      <c r="E12" s="1162">
        <v>91</v>
      </c>
      <c r="F12" s="1163">
        <v>1</v>
      </c>
      <c r="G12" s="1164">
        <v>5</v>
      </c>
      <c r="H12" s="1162">
        <v>3</v>
      </c>
      <c r="I12" s="1162">
        <v>30</v>
      </c>
      <c r="J12" s="1162">
        <v>51</v>
      </c>
      <c r="K12" s="1163">
        <v>2</v>
      </c>
      <c r="L12" s="1164">
        <v>2</v>
      </c>
      <c r="M12" s="1162">
        <v>0</v>
      </c>
      <c r="N12" s="1163">
        <v>0</v>
      </c>
    </row>
    <row r="13" spans="1:14" s="808" customFormat="1" ht="15" customHeight="1" x14ac:dyDescent="0.2">
      <c r="A13" s="965">
        <v>7</v>
      </c>
      <c r="B13" s="738" t="s">
        <v>11</v>
      </c>
      <c r="C13" s="1164">
        <v>159</v>
      </c>
      <c r="D13" s="1162">
        <v>43</v>
      </c>
      <c r="E13" s="1162">
        <v>116</v>
      </c>
      <c r="F13" s="1163">
        <v>2</v>
      </c>
      <c r="G13" s="1164">
        <v>20</v>
      </c>
      <c r="H13" s="1162">
        <v>7</v>
      </c>
      <c r="I13" s="1162">
        <v>41</v>
      </c>
      <c r="J13" s="1162">
        <v>40</v>
      </c>
      <c r="K13" s="1163">
        <v>8</v>
      </c>
      <c r="L13" s="1164">
        <v>13</v>
      </c>
      <c r="M13" s="1162">
        <v>2</v>
      </c>
      <c r="N13" s="1163">
        <v>2</v>
      </c>
    </row>
    <row r="14" spans="1:14" s="808" customFormat="1" ht="15" customHeight="1" x14ac:dyDescent="0.2">
      <c r="A14" s="965">
        <v>8</v>
      </c>
      <c r="B14" s="738" t="s">
        <v>12</v>
      </c>
      <c r="C14" s="1164">
        <v>300</v>
      </c>
      <c r="D14" s="1162">
        <v>0</v>
      </c>
      <c r="E14" s="1162">
        <v>300</v>
      </c>
      <c r="F14" s="1163">
        <v>12</v>
      </c>
      <c r="G14" s="1164">
        <v>11</v>
      </c>
      <c r="H14" s="1162">
        <v>98</v>
      </c>
      <c r="I14" s="1162">
        <v>67</v>
      </c>
      <c r="J14" s="1162">
        <v>85</v>
      </c>
      <c r="K14" s="1163">
        <v>39</v>
      </c>
      <c r="L14" s="1164">
        <v>3</v>
      </c>
      <c r="M14" s="1162">
        <v>0</v>
      </c>
      <c r="N14" s="1163">
        <v>2</v>
      </c>
    </row>
    <row r="15" spans="1:14" s="808" customFormat="1" ht="15" customHeight="1" x14ac:dyDescent="0.2">
      <c r="A15" s="965">
        <v>9</v>
      </c>
      <c r="B15" s="738" t="s">
        <v>13</v>
      </c>
      <c r="C15" s="1164">
        <v>75</v>
      </c>
      <c r="D15" s="1162">
        <v>42</v>
      </c>
      <c r="E15" s="1162">
        <v>33</v>
      </c>
      <c r="F15" s="1163">
        <v>0</v>
      </c>
      <c r="G15" s="1164">
        <v>2</v>
      </c>
      <c r="H15" s="1162">
        <v>1</v>
      </c>
      <c r="I15" s="1162">
        <v>3</v>
      </c>
      <c r="J15" s="1162">
        <v>21</v>
      </c>
      <c r="K15" s="1163">
        <v>6</v>
      </c>
      <c r="L15" s="1164">
        <v>2</v>
      </c>
      <c r="M15" s="1162">
        <v>3</v>
      </c>
      <c r="N15" s="1163">
        <v>25</v>
      </c>
    </row>
    <row r="16" spans="1:14" s="808" customFormat="1" ht="15" customHeight="1" x14ac:dyDescent="0.2">
      <c r="A16" s="965">
        <v>10</v>
      </c>
      <c r="B16" s="738" t="s">
        <v>14</v>
      </c>
      <c r="C16" s="1164">
        <v>126</v>
      </c>
      <c r="D16" s="1162">
        <v>54</v>
      </c>
      <c r="E16" s="1162">
        <v>72</v>
      </c>
      <c r="F16" s="1163">
        <v>0</v>
      </c>
      <c r="G16" s="1164">
        <v>7</v>
      </c>
      <c r="H16" s="1162">
        <v>0</v>
      </c>
      <c r="I16" s="1162">
        <v>20</v>
      </c>
      <c r="J16" s="1162">
        <v>29</v>
      </c>
      <c r="K16" s="1163">
        <v>16</v>
      </c>
      <c r="L16" s="1164">
        <v>7</v>
      </c>
      <c r="M16" s="1162">
        <v>0</v>
      </c>
      <c r="N16" s="1163">
        <v>15</v>
      </c>
    </row>
    <row r="17" spans="1:18" s="808" customFormat="1" ht="15" customHeight="1" x14ac:dyDescent="0.2">
      <c r="A17" s="965">
        <v>11</v>
      </c>
      <c r="B17" s="738" t="s">
        <v>15</v>
      </c>
      <c r="C17" s="1164">
        <v>188</v>
      </c>
      <c r="D17" s="1162">
        <v>40</v>
      </c>
      <c r="E17" s="1162">
        <v>148</v>
      </c>
      <c r="F17" s="1163">
        <v>2</v>
      </c>
      <c r="G17" s="1164">
        <v>34</v>
      </c>
      <c r="H17" s="1162">
        <v>44</v>
      </c>
      <c r="I17" s="1162">
        <v>38</v>
      </c>
      <c r="J17" s="1162">
        <v>17</v>
      </c>
      <c r="K17" s="1163">
        <v>15</v>
      </c>
      <c r="L17" s="1164">
        <v>43</v>
      </c>
      <c r="M17" s="1162">
        <v>0</v>
      </c>
      <c r="N17" s="1163">
        <v>24</v>
      </c>
    </row>
    <row r="18" spans="1:18" s="808" customFormat="1" ht="15" customHeight="1" x14ac:dyDescent="0.2">
      <c r="A18" s="965">
        <v>12</v>
      </c>
      <c r="B18" s="738" t="s">
        <v>16</v>
      </c>
      <c r="C18" s="1164">
        <v>169</v>
      </c>
      <c r="D18" s="1162">
        <v>80</v>
      </c>
      <c r="E18" s="1162">
        <v>89</v>
      </c>
      <c r="F18" s="1163">
        <v>1</v>
      </c>
      <c r="G18" s="1164">
        <v>16</v>
      </c>
      <c r="H18" s="1162">
        <v>8</v>
      </c>
      <c r="I18" s="1162">
        <v>23</v>
      </c>
      <c r="J18" s="1162">
        <v>17</v>
      </c>
      <c r="K18" s="1163">
        <v>25</v>
      </c>
      <c r="L18" s="1164">
        <v>4</v>
      </c>
      <c r="M18" s="1162">
        <v>0</v>
      </c>
      <c r="N18" s="1163">
        <v>40</v>
      </c>
    </row>
    <row r="19" spans="1:18" s="808" customFormat="1" ht="15" customHeight="1" x14ac:dyDescent="0.2">
      <c r="A19" s="965">
        <v>13</v>
      </c>
      <c r="B19" s="738" t="s">
        <v>17</v>
      </c>
      <c r="C19" s="1164">
        <v>153</v>
      </c>
      <c r="D19" s="1162">
        <v>61</v>
      </c>
      <c r="E19" s="1162">
        <v>92</v>
      </c>
      <c r="F19" s="1163">
        <v>5</v>
      </c>
      <c r="G19" s="1164">
        <v>19</v>
      </c>
      <c r="H19" s="1162">
        <v>3</v>
      </c>
      <c r="I19" s="1162">
        <v>31</v>
      </c>
      <c r="J19" s="1162">
        <v>22</v>
      </c>
      <c r="K19" s="1163">
        <v>17</v>
      </c>
      <c r="L19" s="1164">
        <v>53</v>
      </c>
      <c r="M19" s="1162">
        <v>1</v>
      </c>
      <c r="N19" s="1163">
        <v>71</v>
      </c>
    </row>
    <row r="20" spans="1:18" s="808" customFormat="1" ht="15" customHeight="1" x14ac:dyDescent="0.2">
      <c r="A20" s="965">
        <v>14</v>
      </c>
      <c r="B20" s="738" t="s">
        <v>18</v>
      </c>
      <c r="C20" s="1164">
        <v>165</v>
      </c>
      <c r="D20" s="1162">
        <v>46</v>
      </c>
      <c r="E20" s="1162">
        <v>119</v>
      </c>
      <c r="F20" s="1163">
        <v>7</v>
      </c>
      <c r="G20" s="1164">
        <v>16</v>
      </c>
      <c r="H20" s="1162">
        <v>16</v>
      </c>
      <c r="I20" s="1162">
        <v>24</v>
      </c>
      <c r="J20" s="1162">
        <v>60</v>
      </c>
      <c r="K20" s="1163">
        <v>3</v>
      </c>
      <c r="L20" s="1164">
        <v>23</v>
      </c>
      <c r="M20" s="1162">
        <v>6</v>
      </c>
      <c r="N20" s="1163">
        <v>50</v>
      </c>
      <c r="R20" s="808" t="s">
        <v>107</v>
      </c>
    </row>
    <row r="21" spans="1:18" s="808" customFormat="1" ht="15" customHeight="1" thickBot="1" x14ac:dyDescent="0.25">
      <c r="A21" s="967">
        <v>15</v>
      </c>
      <c r="B21" s="745" t="s">
        <v>19</v>
      </c>
      <c r="C21" s="1167">
        <v>219</v>
      </c>
      <c r="D21" s="1165">
        <v>44</v>
      </c>
      <c r="E21" s="1165">
        <v>175</v>
      </c>
      <c r="F21" s="1166">
        <v>11</v>
      </c>
      <c r="G21" s="1167">
        <v>6</v>
      </c>
      <c r="H21" s="1165">
        <v>18</v>
      </c>
      <c r="I21" s="1165">
        <v>54</v>
      </c>
      <c r="J21" s="1165">
        <v>52</v>
      </c>
      <c r="K21" s="1166">
        <v>45</v>
      </c>
      <c r="L21" s="1167">
        <v>8</v>
      </c>
      <c r="M21" s="1165">
        <v>0</v>
      </c>
      <c r="N21" s="1166">
        <v>0</v>
      </c>
    </row>
    <row r="22" spans="1:18" s="1024" customFormat="1" ht="15" customHeight="1" x14ac:dyDescent="0.25">
      <c r="A22" s="750"/>
      <c r="B22" s="1429" t="s">
        <v>435</v>
      </c>
      <c r="C22" s="1444">
        <f>SUM(C7:C21)</f>
        <v>2368</v>
      </c>
      <c r="D22" s="1168">
        <f t="shared" ref="D22:N22" si="0">SUM(D7:D21)</f>
        <v>630</v>
      </c>
      <c r="E22" s="1168">
        <f t="shared" si="0"/>
        <v>1763</v>
      </c>
      <c r="F22" s="1469">
        <f t="shared" si="0"/>
        <v>54</v>
      </c>
      <c r="G22" s="1444">
        <f t="shared" si="0"/>
        <v>252</v>
      </c>
      <c r="H22" s="1168">
        <f t="shared" si="0"/>
        <v>321</v>
      </c>
      <c r="I22" s="1168">
        <f t="shared" si="0"/>
        <v>532</v>
      </c>
      <c r="J22" s="1168">
        <f t="shared" si="0"/>
        <v>443</v>
      </c>
      <c r="K22" s="1469">
        <f t="shared" si="0"/>
        <v>215</v>
      </c>
      <c r="L22" s="1512">
        <f t="shared" si="0"/>
        <v>255</v>
      </c>
      <c r="M22" s="1168">
        <f t="shared" si="0"/>
        <v>12</v>
      </c>
      <c r="N22" s="1469">
        <f t="shared" si="0"/>
        <v>413</v>
      </c>
      <c r="Q22" s="1024" t="s">
        <v>107</v>
      </c>
    </row>
    <row r="23" spans="1:18" s="1147" customFormat="1" ht="15" customHeight="1" x14ac:dyDescent="0.2">
      <c r="A23" s="1609"/>
      <c r="B23" s="1678" t="s">
        <v>413</v>
      </c>
      <c r="C23" s="1679">
        <v>2289</v>
      </c>
      <c r="D23" s="1680">
        <v>734</v>
      </c>
      <c r="E23" s="1680">
        <v>1555</v>
      </c>
      <c r="F23" s="1681">
        <v>47</v>
      </c>
      <c r="G23" s="1679">
        <v>263</v>
      </c>
      <c r="H23" s="1680">
        <v>218</v>
      </c>
      <c r="I23" s="1680">
        <v>446</v>
      </c>
      <c r="J23" s="1680">
        <v>391</v>
      </c>
      <c r="K23" s="1681">
        <v>237</v>
      </c>
      <c r="L23" s="1682">
        <v>238</v>
      </c>
      <c r="M23" s="1680">
        <v>2</v>
      </c>
      <c r="N23" s="1681">
        <v>303</v>
      </c>
      <c r="Q23" s="1147" t="s">
        <v>107</v>
      </c>
    </row>
    <row r="24" spans="1:18" s="1024" customFormat="1" ht="15" customHeight="1" thickBot="1" x14ac:dyDescent="0.3">
      <c r="A24" s="755"/>
      <c r="B24" s="1459" t="s">
        <v>399</v>
      </c>
      <c r="C24" s="1494">
        <v>2572</v>
      </c>
      <c r="D24" s="1028">
        <v>801</v>
      </c>
      <c r="E24" s="1028">
        <v>1771</v>
      </c>
      <c r="F24" s="1485">
        <v>38</v>
      </c>
      <c r="G24" s="1494">
        <v>242</v>
      </c>
      <c r="H24" s="1028">
        <v>233</v>
      </c>
      <c r="I24" s="1028">
        <v>516</v>
      </c>
      <c r="J24" s="1028">
        <v>451</v>
      </c>
      <c r="K24" s="1485">
        <v>329</v>
      </c>
      <c r="L24" s="1480">
        <v>228</v>
      </c>
      <c r="M24" s="1028">
        <v>26</v>
      </c>
      <c r="N24" s="1485">
        <v>222</v>
      </c>
    </row>
    <row r="25" spans="1:18" s="1147" customFormat="1" ht="15" customHeight="1" x14ac:dyDescent="0.2">
      <c r="A25" s="1094"/>
      <c r="B25" s="1510" t="s">
        <v>279</v>
      </c>
      <c r="C25" s="1506">
        <v>2653</v>
      </c>
      <c r="D25" s="1511">
        <v>810</v>
      </c>
      <c r="E25" s="1511">
        <v>1843</v>
      </c>
      <c r="F25" s="1468">
        <v>41</v>
      </c>
      <c r="G25" s="1497">
        <v>248</v>
      </c>
      <c r="H25" s="1194">
        <v>264</v>
      </c>
      <c r="I25" s="1194">
        <v>562</v>
      </c>
      <c r="J25" s="1194">
        <v>451</v>
      </c>
      <c r="K25" s="1509">
        <v>318</v>
      </c>
      <c r="L25" s="1498">
        <v>232</v>
      </c>
      <c r="M25" s="1490">
        <v>18</v>
      </c>
      <c r="N25" s="1482">
        <v>319</v>
      </c>
      <c r="Q25" s="1147" t="s">
        <v>107</v>
      </c>
    </row>
    <row r="26" spans="1:18" s="808" customFormat="1" ht="15" customHeight="1" x14ac:dyDescent="0.2">
      <c r="A26" s="970"/>
      <c r="B26" s="1503" t="s">
        <v>264</v>
      </c>
      <c r="C26" s="1466">
        <v>2760</v>
      </c>
      <c r="D26" s="1025">
        <v>787</v>
      </c>
      <c r="E26" s="1025">
        <v>1973</v>
      </c>
      <c r="F26" s="1204">
        <v>33</v>
      </c>
      <c r="G26" s="1453">
        <v>321</v>
      </c>
      <c r="H26" s="1025">
        <v>267</v>
      </c>
      <c r="I26" s="1025">
        <v>504</v>
      </c>
      <c r="J26" s="1025">
        <v>424</v>
      </c>
      <c r="K26" s="1470">
        <v>437</v>
      </c>
      <c r="L26" s="1496">
        <v>226</v>
      </c>
      <c r="M26" s="1026">
        <v>9</v>
      </c>
      <c r="N26" s="1027">
        <v>184</v>
      </c>
    </row>
    <row r="27" spans="1:18" s="1024" customFormat="1" ht="15" customHeight="1" thickBot="1" x14ac:dyDescent="0.3">
      <c r="A27" s="755"/>
      <c r="B27" s="1500" t="s">
        <v>242</v>
      </c>
      <c r="C27" s="1480">
        <v>3081</v>
      </c>
      <c r="D27" s="1028">
        <v>834</v>
      </c>
      <c r="E27" s="1028">
        <v>2245</v>
      </c>
      <c r="F27" s="1203">
        <v>25</v>
      </c>
      <c r="G27" s="1494">
        <v>369</v>
      </c>
      <c r="H27" s="1028">
        <v>257</v>
      </c>
      <c r="I27" s="1028">
        <v>535</v>
      </c>
      <c r="J27" s="1028">
        <v>437</v>
      </c>
      <c r="K27" s="1485">
        <v>571</v>
      </c>
      <c r="L27" s="1502">
        <v>203</v>
      </c>
      <c r="M27" s="1029">
        <v>4</v>
      </c>
      <c r="N27" s="1030">
        <v>248</v>
      </c>
    </row>
    <row r="28" spans="1:18" ht="15" customHeight="1" thickBot="1" x14ac:dyDescent="0.25">
      <c r="A28" s="1031"/>
      <c r="B28" s="983" t="s">
        <v>163</v>
      </c>
      <c r="C28" s="1032">
        <v>2764</v>
      </c>
      <c r="D28" s="1033">
        <v>776</v>
      </c>
      <c r="E28" s="1034">
        <v>1988</v>
      </c>
      <c r="F28" s="1035">
        <v>46</v>
      </c>
      <c r="G28" s="1032">
        <v>423</v>
      </c>
      <c r="H28" s="1033">
        <v>282</v>
      </c>
      <c r="I28" s="1033">
        <v>561</v>
      </c>
      <c r="J28" s="1033">
        <v>462</v>
      </c>
      <c r="K28" s="1036">
        <v>260</v>
      </c>
      <c r="L28" s="1032">
        <v>267</v>
      </c>
      <c r="M28" s="1034">
        <v>18</v>
      </c>
      <c r="N28" s="1037">
        <v>294</v>
      </c>
    </row>
    <row r="29" spans="1:18" s="752" customFormat="1" ht="15" customHeight="1" x14ac:dyDescent="0.25">
      <c r="A29" s="1038" t="s">
        <v>381</v>
      </c>
      <c r="B29" s="1039"/>
      <c r="C29" s="1039"/>
      <c r="D29" s="1039"/>
      <c r="E29" s="1039"/>
      <c r="F29" s="1039"/>
      <c r="G29" s="1039"/>
      <c r="H29" s="1039"/>
      <c r="I29" s="1039"/>
      <c r="J29" s="1039"/>
      <c r="K29" s="1039"/>
      <c r="L29" s="1039"/>
      <c r="M29" s="1039"/>
      <c r="N29" s="1039"/>
      <c r="O29" s="1039"/>
    </row>
    <row r="30" spans="1:18" s="752" customFormat="1" ht="15" customHeight="1" x14ac:dyDescent="0.25">
      <c r="A30" s="712" t="s">
        <v>228</v>
      </c>
      <c r="B30" s="712"/>
      <c r="C30" s="712"/>
      <c r="D30" s="712"/>
      <c r="E30" s="712"/>
      <c r="F30" s="712"/>
      <c r="G30" s="712"/>
      <c r="H30" s="712"/>
      <c r="I30" s="712"/>
      <c r="J30" s="712"/>
      <c r="K30" s="712"/>
      <c r="L30" s="712"/>
      <c r="M30" s="712"/>
      <c r="N30" s="712"/>
      <c r="O30" s="712"/>
    </row>
    <row r="31" spans="1:18" ht="15" customHeight="1" x14ac:dyDescent="0.25">
      <c r="A31" s="711" t="s">
        <v>382</v>
      </c>
    </row>
    <row r="32" spans="1:18" ht="15" x14ac:dyDescent="0.25">
      <c r="A32" s="711" t="s">
        <v>383</v>
      </c>
    </row>
  </sheetData>
  <mergeCells count="3">
    <mergeCell ref="L5:N5"/>
    <mergeCell ref="C5:F5"/>
    <mergeCell ref="G5:K5"/>
  </mergeCells>
  <printOptions horizontalCentered="1" verticalCentered="1"/>
  <pageMargins left="0.39370078740157483" right="0.39370078740157483" top="0.78740157480314965" bottom="0.76" header="0.51181102362204722" footer="0.51181102362204722"/>
  <pageSetup paperSize="9" scale="8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F26"/>
  <sheetViews>
    <sheetView workbookViewId="0">
      <selection activeCell="V34" sqref="V34"/>
    </sheetView>
  </sheetViews>
  <sheetFormatPr baseColWidth="10" defaultColWidth="11.42578125" defaultRowHeight="12.75" x14ac:dyDescent="0.2"/>
  <cols>
    <col min="1" max="1" width="25.7109375" style="1683" customWidth="1"/>
    <col min="2" max="2" width="10.7109375" style="1687" customWidth="1"/>
    <col min="3" max="18" width="8.7109375" style="1688" customWidth="1"/>
    <col min="19" max="16384" width="11.42578125" style="1683"/>
  </cols>
  <sheetData>
    <row r="1" spans="1:32" x14ac:dyDescent="0.2">
      <c r="A1" s="2089" t="s">
        <v>460</v>
      </c>
      <c r="B1" s="2089"/>
      <c r="C1" s="2089"/>
      <c r="D1" s="2089"/>
      <c r="E1" s="2089"/>
      <c r="F1" s="2089"/>
      <c r="G1" s="2089"/>
      <c r="H1" s="2089"/>
      <c r="I1" s="2089"/>
      <c r="J1" s="2089"/>
      <c r="K1" s="2089"/>
      <c r="L1" s="2089"/>
      <c r="M1" s="2089"/>
      <c r="N1" s="2089"/>
      <c r="O1" s="2089"/>
      <c r="P1" s="2089"/>
      <c r="Q1" s="2089"/>
      <c r="R1" s="2089"/>
    </row>
    <row r="2" spans="1:32" x14ac:dyDescent="0.2">
      <c r="A2" s="2090"/>
      <c r="B2" s="2091"/>
      <c r="C2" s="2091"/>
      <c r="D2" s="2091"/>
      <c r="E2" s="2091"/>
      <c r="F2" s="2091"/>
      <c r="G2" s="2091"/>
      <c r="H2" s="2091"/>
      <c r="I2" s="2091"/>
      <c r="J2" s="2091"/>
      <c r="K2" s="2091"/>
      <c r="L2" s="2091"/>
      <c r="M2" s="2091"/>
      <c r="N2" s="2091"/>
      <c r="O2" s="2091"/>
      <c r="P2" s="2091"/>
      <c r="Q2" s="2091"/>
      <c r="R2" s="2091"/>
      <c r="T2" s="1684"/>
    </row>
    <row r="3" spans="1:32" s="1685" customFormat="1" ht="18" customHeight="1" x14ac:dyDescent="0.2">
      <c r="A3" s="2092"/>
      <c r="B3" s="2093" t="s">
        <v>74</v>
      </c>
      <c r="C3" s="2094" t="s">
        <v>75</v>
      </c>
      <c r="D3" s="2094" t="s">
        <v>76</v>
      </c>
      <c r="E3" s="2094" t="s">
        <v>77</v>
      </c>
      <c r="F3" s="2094" t="s">
        <v>78</v>
      </c>
      <c r="G3" s="2094" t="s">
        <v>79</v>
      </c>
      <c r="H3" s="2094" t="s">
        <v>80</v>
      </c>
      <c r="I3" s="2094" t="s">
        <v>81</v>
      </c>
      <c r="J3" s="2094" t="s">
        <v>82</v>
      </c>
      <c r="K3" s="2094" t="s">
        <v>83</v>
      </c>
      <c r="L3" s="2094" t="s">
        <v>84</v>
      </c>
      <c r="M3" s="2094" t="s">
        <v>85</v>
      </c>
      <c r="N3" s="2094" t="s">
        <v>146</v>
      </c>
      <c r="O3" s="2094" t="s">
        <v>147</v>
      </c>
      <c r="P3" s="2094" t="s">
        <v>148</v>
      </c>
      <c r="Q3" s="2094" t="s">
        <v>149</v>
      </c>
      <c r="R3" s="2094" t="s">
        <v>86</v>
      </c>
      <c r="U3" s="1683"/>
      <c r="V3" s="1683"/>
      <c r="W3" s="1683"/>
      <c r="X3" s="1683"/>
      <c r="Y3" s="1683"/>
      <c r="Z3" s="1683"/>
      <c r="AA3" s="1683"/>
      <c r="AB3" s="1683"/>
      <c r="AC3" s="1683"/>
      <c r="AD3" s="1683"/>
      <c r="AE3" s="1683"/>
      <c r="AF3" s="1683"/>
    </row>
    <row r="4" spans="1:32" ht="18" customHeight="1" x14ac:dyDescent="0.2">
      <c r="A4" s="2095" t="s">
        <v>87</v>
      </c>
      <c r="B4" s="2096">
        <f>SUM(B5:B20)</f>
        <v>647779</v>
      </c>
      <c r="C4" s="2097">
        <f>SUM(C5:C20)</f>
        <v>9845</v>
      </c>
      <c r="D4" s="2097">
        <f>SUM(D5:D20)</f>
        <v>42409</v>
      </c>
      <c r="E4" s="2097">
        <f t="shared" ref="E4:R4" si="0">SUM(E5:E20)</f>
        <v>46645</v>
      </c>
      <c r="F4" s="2097">
        <f t="shared" si="0"/>
        <v>17238</v>
      </c>
      <c r="G4" s="2097">
        <f t="shared" si="0"/>
        <v>11502</v>
      </c>
      <c r="H4" s="2097">
        <f t="shared" si="0"/>
        <v>12563</v>
      </c>
      <c r="I4" s="2097">
        <f t="shared" si="0"/>
        <v>46238</v>
      </c>
      <c r="J4" s="2097">
        <f t="shared" si="0"/>
        <v>69990</v>
      </c>
      <c r="K4" s="2097">
        <f t="shared" si="0"/>
        <v>121991</v>
      </c>
      <c r="L4" s="2097">
        <f t="shared" si="0"/>
        <v>91073</v>
      </c>
      <c r="M4" s="2097">
        <f t="shared" si="0"/>
        <v>110058</v>
      </c>
      <c r="N4" s="2097">
        <f t="shared" si="0"/>
        <v>34307</v>
      </c>
      <c r="O4" s="2097">
        <f t="shared" si="0"/>
        <v>12306</v>
      </c>
      <c r="P4" s="2097">
        <f t="shared" si="0"/>
        <v>9672</v>
      </c>
      <c r="Q4" s="2097">
        <f t="shared" si="0"/>
        <v>6879</v>
      </c>
      <c r="R4" s="2097">
        <f t="shared" si="0"/>
        <v>5063</v>
      </c>
    </row>
    <row r="5" spans="1:32" s="1686" customFormat="1" ht="18" customHeight="1" x14ac:dyDescent="0.2">
      <c r="A5" s="2098" t="s">
        <v>88</v>
      </c>
      <c r="B5" s="2099">
        <f>SUM(C5:R5)</f>
        <v>49860</v>
      </c>
      <c r="C5" s="2100">
        <v>1014</v>
      </c>
      <c r="D5" s="2100">
        <v>3579</v>
      </c>
      <c r="E5" s="2100">
        <v>2692</v>
      </c>
      <c r="F5" s="2100">
        <v>796</v>
      </c>
      <c r="G5" s="2100">
        <v>560</v>
      </c>
      <c r="H5" s="2100">
        <v>651</v>
      </c>
      <c r="I5" s="2100">
        <v>3662</v>
      </c>
      <c r="J5" s="2100">
        <v>7282</v>
      </c>
      <c r="K5" s="2100">
        <v>13193</v>
      </c>
      <c r="L5" s="2100">
        <v>6936</v>
      </c>
      <c r="M5" s="2100">
        <v>6833</v>
      </c>
      <c r="N5" s="2100">
        <v>1545</v>
      </c>
      <c r="O5" s="2100">
        <v>426</v>
      </c>
      <c r="P5" s="2100">
        <v>305</v>
      </c>
      <c r="Q5" s="2100">
        <v>203</v>
      </c>
      <c r="R5" s="2100">
        <v>183</v>
      </c>
      <c r="U5" s="1683"/>
      <c r="V5" s="1683"/>
      <c r="W5" s="1683"/>
      <c r="X5" s="1683"/>
      <c r="Y5" s="1683"/>
      <c r="Z5" s="1683"/>
      <c r="AA5" s="1683"/>
      <c r="AB5" s="1683"/>
      <c r="AC5" s="1683"/>
      <c r="AD5" s="1683"/>
      <c r="AE5" s="1683"/>
      <c r="AF5" s="1683"/>
    </row>
    <row r="6" spans="1:32" s="1686" customFormat="1" x14ac:dyDescent="0.2">
      <c r="A6" s="2098" t="s">
        <v>89</v>
      </c>
      <c r="B6" s="2099">
        <f t="shared" ref="B6:B20" si="1">SUM(C6:R6)</f>
        <v>54555</v>
      </c>
      <c r="C6" s="2100">
        <v>994</v>
      </c>
      <c r="D6" s="2100">
        <v>3176</v>
      </c>
      <c r="E6" s="2100">
        <v>2337</v>
      </c>
      <c r="F6" s="2100">
        <v>695</v>
      </c>
      <c r="G6" s="2100">
        <v>445</v>
      </c>
      <c r="H6" s="2100">
        <v>722</v>
      </c>
      <c r="I6" s="2100">
        <v>5389</v>
      </c>
      <c r="J6" s="2100">
        <v>10094</v>
      </c>
      <c r="K6" s="2100">
        <v>14848</v>
      </c>
      <c r="L6" s="2100">
        <v>6896</v>
      </c>
      <c r="M6" s="2100">
        <v>6294</v>
      </c>
      <c r="N6" s="2100">
        <v>1482</v>
      </c>
      <c r="O6" s="2100">
        <v>414</v>
      </c>
      <c r="P6" s="2100">
        <v>313</v>
      </c>
      <c r="Q6" s="2100">
        <v>225</v>
      </c>
      <c r="R6" s="2100">
        <v>231</v>
      </c>
      <c r="U6" s="1683"/>
      <c r="V6" s="1683"/>
      <c r="W6" s="1683"/>
      <c r="X6" s="1683"/>
      <c r="Y6" s="1683"/>
      <c r="Z6" s="1683"/>
      <c r="AA6" s="1683"/>
      <c r="AB6" s="1683"/>
      <c r="AC6" s="1683"/>
      <c r="AD6" s="1683"/>
      <c r="AE6" s="1683"/>
      <c r="AF6" s="1683"/>
    </row>
    <row r="7" spans="1:32" s="1686" customFormat="1" x14ac:dyDescent="0.2">
      <c r="A7" s="2098" t="s">
        <v>90</v>
      </c>
      <c r="B7" s="2099">
        <f t="shared" si="1"/>
        <v>39917</v>
      </c>
      <c r="C7" s="2100">
        <v>839</v>
      </c>
      <c r="D7" s="2100">
        <v>2477</v>
      </c>
      <c r="E7" s="2100">
        <v>1518</v>
      </c>
      <c r="F7" s="2100">
        <v>398</v>
      </c>
      <c r="G7" s="2100">
        <v>301</v>
      </c>
      <c r="H7" s="2100">
        <v>402</v>
      </c>
      <c r="I7" s="2100">
        <v>3384</v>
      </c>
      <c r="J7" s="2100">
        <v>7412</v>
      </c>
      <c r="K7" s="2100">
        <v>11037</v>
      </c>
      <c r="L7" s="2100">
        <v>4761</v>
      </c>
      <c r="M7" s="2100">
        <v>4856</v>
      </c>
      <c r="N7" s="2100">
        <v>1400</v>
      </c>
      <c r="O7" s="2100">
        <v>404</v>
      </c>
      <c r="P7" s="2100">
        <v>293</v>
      </c>
      <c r="Q7" s="2100">
        <v>213</v>
      </c>
      <c r="R7" s="2100">
        <v>222</v>
      </c>
      <c r="U7" s="1683"/>
      <c r="V7" s="1683"/>
      <c r="W7" s="1683"/>
      <c r="X7" s="1683"/>
      <c r="Y7" s="1683"/>
      <c r="Z7" s="1683"/>
      <c r="AA7" s="1683"/>
      <c r="AB7" s="1683"/>
      <c r="AC7" s="1683"/>
      <c r="AD7" s="1683"/>
      <c r="AE7" s="1683"/>
      <c r="AF7" s="1683"/>
    </row>
    <row r="8" spans="1:32" s="1686" customFormat="1" x14ac:dyDescent="0.2">
      <c r="A8" s="2098" t="s">
        <v>91</v>
      </c>
      <c r="B8" s="2099">
        <f t="shared" si="1"/>
        <v>37165</v>
      </c>
      <c r="C8" s="2100">
        <v>577</v>
      </c>
      <c r="D8" s="2100">
        <v>1702</v>
      </c>
      <c r="E8" s="2100">
        <v>1305</v>
      </c>
      <c r="F8" s="2100">
        <v>423</v>
      </c>
      <c r="G8" s="2100">
        <v>323</v>
      </c>
      <c r="H8" s="2100">
        <v>450</v>
      </c>
      <c r="I8" s="2100">
        <v>4220</v>
      </c>
      <c r="J8" s="2100">
        <v>7392</v>
      </c>
      <c r="K8" s="2100">
        <v>9231</v>
      </c>
      <c r="L8" s="2100">
        <v>4557</v>
      </c>
      <c r="M8" s="2100">
        <v>4506</v>
      </c>
      <c r="N8" s="2100">
        <v>1338</v>
      </c>
      <c r="O8" s="2100">
        <v>414</v>
      </c>
      <c r="P8" s="2100">
        <v>306</v>
      </c>
      <c r="Q8" s="2100">
        <v>207</v>
      </c>
      <c r="R8" s="2100">
        <v>214</v>
      </c>
      <c r="U8" s="1683"/>
      <c r="V8" s="1683"/>
      <c r="W8" s="1683"/>
      <c r="X8" s="1683"/>
      <c r="Y8" s="1683"/>
      <c r="Z8" s="1683"/>
      <c r="AA8" s="1683"/>
      <c r="AB8" s="1683"/>
      <c r="AC8" s="1683"/>
      <c r="AD8" s="1683"/>
      <c r="AE8" s="1683"/>
      <c r="AF8" s="1683"/>
    </row>
    <row r="9" spans="1:32" s="1686" customFormat="1" x14ac:dyDescent="0.2">
      <c r="A9" s="2098" t="s">
        <v>92</v>
      </c>
      <c r="B9" s="2099">
        <f t="shared" si="1"/>
        <v>56006</v>
      </c>
      <c r="C9" s="2100">
        <v>730</v>
      </c>
      <c r="D9" s="2100">
        <v>2319</v>
      </c>
      <c r="E9" s="2100">
        <v>2025</v>
      </c>
      <c r="F9" s="2100">
        <v>770</v>
      </c>
      <c r="G9" s="2100">
        <v>574</v>
      </c>
      <c r="H9" s="2100">
        <v>761</v>
      </c>
      <c r="I9" s="2100">
        <v>5147</v>
      </c>
      <c r="J9" s="2100">
        <v>9118</v>
      </c>
      <c r="K9" s="2100">
        <v>11468</v>
      </c>
      <c r="L9" s="2100">
        <v>6750</v>
      </c>
      <c r="M9" s="2100">
        <v>9470</v>
      </c>
      <c r="N9" s="2100">
        <v>3579</v>
      </c>
      <c r="O9" s="2100">
        <v>1275</v>
      </c>
      <c r="P9" s="2100">
        <v>842</v>
      </c>
      <c r="Q9" s="2100">
        <v>634</v>
      </c>
      <c r="R9" s="2100">
        <v>544</v>
      </c>
      <c r="U9" s="1683"/>
      <c r="V9" s="1683"/>
      <c r="W9" s="1683"/>
      <c r="X9" s="1683"/>
      <c r="Y9" s="1683"/>
      <c r="Z9" s="1683"/>
      <c r="AA9" s="1683"/>
      <c r="AB9" s="1683"/>
      <c r="AC9" s="1683"/>
      <c r="AD9" s="1683"/>
      <c r="AE9" s="1683"/>
      <c r="AF9" s="1683"/>
    </row>
    <row r="10" spans="1:32" s="1686" customFormat="1" ht="18" customHeight="1" x14ac:dyDescent="0.2">
      <c r="A10" s="2098" t="s">
        <v>93</v>
      </c>
      <c r="B10" s="2099">
        <f t="shared" si="1"/>
        <v>32100</v>
      </c>
      <c r="C10" s="2100">
        <v>430</v>
      </c>
      <c r="D10" s="2100">
        <v>2158</v>
      </c>
      <c r="E10" s="2100">
        <v>2681</v>
      </c>
      <c r="F10" s="2100">
        <v>921</v>
      </c>
      <c r="G10" s="2100">
        <v>600</v>
      </c>
      <c r="H10" s="2100">
        <v>605</v>
      </c>
      <c r="I10" s="2100">
        <v>1524</v>
      </c>
      <c r="J10" s="2100">
        <v>2001</v>
      </c>
      <c r="K10" s="2100">
        <v>4799</v>
      </c>
      <c r="L10" s="2100">
        <v>4491</v>
      </c>
      <c r="M10" s="2100">
        <v>6656</v>
      </c>
      <c r="N10" s="2100">
        <v>2700</v>
      </c>
      <c r="O10" s="2100">
        <v>973</v>
      </c>
      <c r="P10" s="2100">
        <v>688</v>
      </c>
      <c r="Q10" s="2100">
        <v>496</v>
      </c>
      <c r="R10" s="2100">
        <v>377</v>
      </c>
      <c r="U10" s="1683"/>
      <c r="V10" s="1683"/>
      <c r="W10" s="1683"/>
      <c r="X10" s="1683"/>
      <c r="Y10" s="1683"/>
      <c r="Z10" s="1683"/>
      <c r="AA10" s="1683"/>
      <c r="AB10" s="1683"/>
      <c r="AC10" s="1683"/>
      <c r="AD10" s="1683"/>
      <c r="AE10" s="1683"/>
      <c r="AF10" s="1683"/>
    </row>
    <row r="11" spans="1:32" s="1686" customFormat="1" x14ac:dyDescent="0.2">
      <c r="A11" s="2098" t="s">
        <v>94</v>
      </c>
      <c r="B11" s="2099">
        <f t="shared" si="1"/>
        <v>47948</v>
      </c>
      <c r="C11" s="2100">
        <v>661</v>
      </c>
      <c r="D11" s="2100">
        <v>3426</v>
      </c>
      <c r="E11" s="2100">
        <v>4489</v>
      </c>
      <c r="F11" s="2100">
        <v>1675</v>
      </c>
      <c r="G11" s="2100">
        <v>1066</v>
      </c>
      <c r="H11" s="2100">
        <v>1129</v>
      </c>
      <c r="I11" s="2100">
        <v>2614</v>
      </c>
      <c r="J11" s="2100">
        <v>2954</v>
      </c>
      <c r="K11" s="2100">
        <v>6509</v>
      </c>
      <c r="L11" s="2100">
        <v>6888</v>
      </c>
      <c r="M11" s="2100">
        <v>9772</v>
      </c>
      <c r="N11" s="2100">
        <v>3535</v>
      </c>
      <c r="O11" s="2100">
        <v>1169</v>
      </c>
      <c r="P11" s="2100">
        <v>864</v>
      </c>
      <c r="Q11" s="2100">
        <v>669</v>
      </c>
      <c r="R11" s="2100">
        <v>528</v>
      </c>
      <c r="U11" s="1683"/>
      <c r="V11" s="1683"/>
      <c r="W11" s="1683"/>
      <c r="X11" s="1683"/>
      <c r="Y11" s="1683"/>
      <c r="Z11" s="1683"/>
      <c r="AA11" s="1683"/>
      <c r="AB11" s="1683"/>
      <c r="AC11" s="1683"/>
      <c r="AD11" s="1683"/>
      <c r="AE11" s="1683"/>
      <c r="AF11" s="1683"/>
    </row>
    <row r="12" spans="1:32" s="1686" customFormat="1" x14ac:dyDescent="0.2">
      <c r="A12" s="2098" t="s">
        <v>95</v>
      </c>
      <c r="B12" s="2099">
        <f t="shared" si="1"/>
        <v>50148</v>
      </c>
      <c r="C12" s="2100">
        <v>654</v>
      </c>
      <c r="D12" s="2100">
        <v>3509</v>
      </c>
      <c r="E12" s="2100">
        <v>4471</v>
      </c>
      <c r="F12" s="2100">
        <v>1650</v>
      </c>
      <c r="G12" s="2100">
        <v>1093</v>
      </c>
      <c r="H12" s="2100">
        <v>1149</v>
      </c>
      <c r="I12" s="2100">
        <v>3965</v>
      </c>
      <c r="J12" s="2100">
        <v>3950</v>
      </c>
      <c r="K12" s="2100">
        <v>7274</v>
      </c>
      <c r="L12" s="2100">
        <v>7562</v>
      </c>
      <c r="M12" s="2100">
        <v>9103</v>
      </c>
      <c r="N12" s="2100">
        <v>2785</v>
      </c>
      <c r="O12" s="2100">
        <v>1083</v>
      </c>
      <c r="P12" s="2100">
        <v>852</v>
      </c>
      <c r="Q12" s="2100">
        <v>617</v>
      </c>
      <c r="R12" s="2100">
        <v>431</v>
      </c>
      <c r="U12" s="1683"/>
      <c r="V12" s="1683"/>
      <c r="W12" s="1683"/>
      <c r="X12" s="1683"/>
      <c r="Y12" s="1683"/>
      <c r="Z12" s="1683"/>
      <c r="AA12" s="1683"/>
      <c r="AB12" s="1683"/>
      <c r="AC12" s="1683"/>
      <c r="AD12" s="1683"/>
      <c r="AE12" s="1683"/>
      <c r="AF12" s="1683"/>
    </row>
    <row r="13" spans="1:32" s="1686" customFormat="1" x14ac:dyDescent="0.2">
      <c r="A13" s="2098" t="s">
        <v>96</v>
      </c>
      <c r="B13" s="2099">
        <f t="shared" si="1"/>
        <v>30473</v>
      </c>
      <c r="C13" s="2100">
        <v>536</v>
      </c>
      <c r="D13" s="2100">
        <v>2451</v>
      </c>
      <c r="E13" s="2100">
        <v>2724</v>
      </c>
      <c r="F13" s="2100">
        <v>936</v>
      </c>
      <c r="G13" s="2100">
        <v>611</v>
      </c>
      <c r="H13" s="2100">
        <v>616</v>
      </c>
      <c r="I13" s="2100">
        <v>1762</v>
      </c>
      <c r="J13" s="2100">
        <v>2584</v>
      </c>
      <c r="K13" s="2100">
        <v>5598</v>
      </c>
      <c r="L13" s="2100">
        <v>4629</v>
      </c>
      <c r="M13" s="2100">
        <v>4853</v>
      </c>
      <c r="N13" s="2100">
        <v>1387</v>
      </c>
      <c r="O13" s="2100">
        <v>568</v>
      </c>
      <c r="P13" s="2100">
        <v>504</v>
      </c>
      <c r="Q13" s="2100">
        <v>436</v>
      </c>
      <c r="R13" s="2100">
        <v>278</v>
      </c>
      <c r="U13" s="1683"/>
      <c r="V13" s="1683"/>
      <c r="W13" s="1683"/>
      <c r="X13" s="1683"/>
      <c r="Y13" s="1683"/>
      <c r="Z13" s="1683"/>
      <c r="AA13" s="1683"/>
      <c r="AB13" s="1683"/>
      <c r="AC13" s="1683"/>
      <c r="AD13" s="1683"/>
      <c r="AE13" s="1683"/>
      <c r="AF13" s="1683"/>
    </row>
    <row r="14" spans="1:32" s="1686" customFormat="1" x14ac:dyDescent="0.2">
      <c r="A14" s="2098" t="s">
        <v>97</v>
      </c>
      <c r="B14" s="2099">
        <f t="shared" si="1"/>
        <v>27254</v>
      </c>
      <c r="C14" s="2100">
        <v>395</v>
      </c>
      <c r="D14" s="2100">
        <v>1857</v>
      </c>
      <c r="E14" s="2100">
        <v>2335</v>
      </c>
      <c r="F14" s="2100">
        <v>931</v>
      </c>
      <c r="G14" s="2100">
        <v>645</v>
      </c>
      <c r="H14" s="2100">
        <v>678</v>
      </c>
      <c r="I14" s="2100">
        <v>1663</v>
      </c>
      <c r="J14" s="2100">
        <v>1859</v>
      </c>
      <c r="K14" s="2100">
        <v>4275</v>
      </c>
      <c r="L14" s="2100">
        <v>4117</v>
      </c>
      <c r="M14" s="2100">
        <v>5244</v>
      </c>
      <c r="N14" s="2100">
        <v>1576</v>
      </c>
      <c r="O14" s="2100">
        <v>625</v>
      </c>
      <c r="P14" s="2100">
        <v>513</v>
      </c>
      <c r="Q14" s="2100">
        <v>314</v>
      </c>
      <c r="R14" s="2100">
        <v>227</v>
      </c>
      <c r="U14" s="1683"/>
      <c r="V14" s="1683"/>
      <c r="W14" s="1683"/>
      <c r="X14" s="1683"/>
      <c r="Y14" s="1683"/>
      <c r="Z14" s="1683"/>
      <c r="AA14" s="1683"/>
      <c r="AB14" s="1683"/>
      <c r="AC14" s="1683"/>
      <c r="AD14" s="1683"/>
      <c r="AE14" s="1683"/>
      <c r="AF14" s="1683"/>
    </row>
    <row r="15" spans="1:32" s="1686" customFormat="1" ht="18" customHeight="1" x14ac:dyDescent="0.2">
      <c r="A15" s="2098" t="s">
        <v>98</v>
      </c>
      <c r="B15" s="2099">
        <f t="shared" si="1"/>
        <v>31684</v>
      </c>
      <c r="C15" s="2100">
        <v>409</v>
      </c>
      <c r="D15" s="2100">
        <v>2076</v>
      </c>
      <c r="E15" s="2100">
        <v>2938</v>
      </c>
      <c r="F15" s="2100">
        <v>1356</v>
      </c>
      <c r="G15" s="2100">
        <v>903</v>
      </c>
      <c r="H15" s="2100">
        <v>886</v>
      </c>
      <c r="I15" s="2100">
        <v>1968</v>
      </c>
      <c r="J15" s="2100">
        <v>2017</v>
      </c>
      <c r="K15" s="2100">
        <v>4261</v>
      </c>
      <c r="L15" s="2100">
        <v>4798</v>
      </c>
      <c r="M15" s="2100">
        <v>5936</v>
      </c>
      <c r="N15" s="2100">
        <v>2330</v>
      </c>
      <c r="O15" s="2100">
        <v>828</v>
      </c>
      <c r="P15" s="2100">
        <v>530</v>
      </c>
      <c r="Q15" s="2100">
        <v>287</v>
      </c>
      <c r="R15" s="2100">
        <v>161</v>
      </c>
      <c r="U15" s="1683"/>
      <c r="V15" s="1683"/>
      <c r="W15" s="1683"/>
      <c r="X15" s="1683"/>
      <c r="Y15" s="1683"/>
      <c r="Z15" s="1683"/>
      <c r="AA15" s="1683"/>
      <c r="AB15" s="1683"/>
      <c r="AC15" s="1683"/>
      <c r="AD15" s="1683"/>
      <c r="AE15" s="1683"/>
      <c r="AF15" s="1683"/>
    </row>
    <row r="16" spans="1:32" s="1686" customFormat="1" x14ac:dyDescent="0.2">
      <c r="A16" s="2098" t="s">
        <v>99</v>
      </c>
      <c r="B16" s="2099">
        <f t="shared" si="1"/>
        <v>48789</v>
      </c>
      <c r="C16" s="2100">
        <v>716</v>
      </c>
      <c r="D16" s="2100">
        <v>3491</v>
      </c>
      <c r="E16" s="2100">
        <v>4115</v>
      </c>
      <c r="F16" s="2100">
        <v>1679</v>
      </c>
      <c r="G16" s="2100">
        <v>1094</v>
      </c>
      <c r="H16" s="2100">
        <v>1124</v>
      </c>
      <c r="I16" s="2100">
        <v>2887</v>
      </c>
      <c r="J16" s="2100">
        <v>3802</v>
      </c>
      <c r="K16" s="2100">
        <v>8041</v>
      </c>
      <c r="L16" s="2100">
        <v>6904</v>
      </c>
      <c r="M16" s="2100">
        <v>9287</v>
      </c>
      <c r="N16" s="2100">
        <v>2991</v>
      </c>
      <c r="O16" s="2100">
        <v>991</v>
      </c>
      <c r="P16" s="2100">
        <v>804</v>
      </c>
      <c r="Q16" s="2100">
        <v>511</v>
      </c>
      <c r="R16" s="2100">
        <v>352</v>
      </c>
      <c r="U16" s="1683"/>
      <c r="V16" s="1683"/>
      <c r="W16" s="1683"/>
      <c r="X16" s="1683"/>
      <c r="Y16" s="1683"/>
      <c r="Z16" s="1683"/>
      <c r="AA16" s="1683"/>
      <c r="AB16" s="1683"/>
      <c r="AC16" s="1683"/>
      <c r="AD16" s="1683"/>
      <c r="AE16" s="1683"/>
      <c r="AF16" s="1683"/>
    </row>
    <row r="17" spans="1:32" s="1686" customFormat="1" x14ac:dyDescent="0.2">
      <c r="A17" s="2098" t="s">
        <v>100</v>
      </c>
      <c r="B17" s="2099">
        <f t="shared" si="1"/>
        <v>49242</v>
      </c>
      <c r="C17" s="2100">
        <v>733</v>
      </c>
      <c r="D17" s="2100">
        <v>3628</v>
      </c>
      <c r="E17" s="2100">
        <v>4291</v>
      </c>
      <c r="F17" s="2100">
        <v>1600</v>
      </c>
      <c r="G17" s="2100">
        <v>994</v>
      </c>
      <c r="H17" s="2100">
        <v>1053</v>
      </c>
      <c r="I17" s="2100">
        <v>2465</v>
      </c>
      <c r="J17" s="2100">
        <v>3231</v>
      </c>
      <c r="K17" s="2100">
        <v>7663</v>
      </c>
      <c r="L17" s="2100">
        <v>7778</v>
      </c>
      <c r="M17" s="2100">
        <v>8806</v>
      </c>
      <c r="N17" s="2100">
        <v>2620</v>
      </c>
      <c r="O17" s="2100">
        <v>1389</v>
      </c>
      <c r="P17" s="2100">
        <v>1449</v>
      </c>
      <c r="Q17" s="2100">
        <v>981</v>
      </c>
      <c r="R17" s="2100">
        <v>561</v>
      </c>
      <c r="U17" s="1683"/>
      <c r="V17" s="1683"/>
      <c r="W17" s="1683"/>
      <c r="X17" s="1683"/>
      <c r="Y17" s="1683"/>
      <c r="Z17" s="1683"/>
      <c r="AA17" s="1683"/>
      <c r="AB17" s="1683"/>
      <c r="AC17" s="1683"/>
      <c r="AD17" s="1683"/>
      <c r="AE17" s="1683"/>
      <c r="AF17" s="1683"/>
    </row>
    <row r="18" spans="1:32" s="1686" customFormat="1" x14ac:dyDescent="0.2">
      <c r="A18" s="2098" t="s">
        <v>101</v>
      </c>
      <c r="B18" s="2099">
        <f t="shared" si="1"/>
        <v>49506</v>
      </c>
      <c r="C18" s="2100">
        <v>606</v>
      </c>
      <c r="D18" s="2100">
        <v>3383</v>
      </c>
      <c r="E18" s="2100">
        <v>4480</v>
      </c>
      <c r="F18" s="2100">
        <v>1683</v>
      </c>
      <c r="G18" s="2100">
        <v>1082</v>
      </c>
      <c r="H18" s="2100">
        <v>1163</v>
      </c>
      <c r="I18" s="2100">
        <v>2651</v>
      </c>
      <c r="J18" s="2100">
        <v>2940</v>
      </c>
      <c r="K18" s="2100">
        <v>7013</v>
      </c>
      <c r="L18" s="2100">
        <v>7558</v>
      </c>
      <c r="M18" s="2100">
        <v>9860</v>
      </c>
      <c r="N18" s="2100">
        <v>3226</v>
      </c>
      <c r="O18" s="2100">
        <v>1255</v>
      </c>
      <c r="P18" s="2100">
        <v>1084</v>
      </c>
      <c r="Q18" s="2100">
        <v>881</v>
      </c>
      <c r="R18" s="2100">
        <v>641</v>
      </c>
      <c r="S18" s="1683"/>
      <c r="T18" s="1683"/>
      <c r="U18" s="1683"/>
      <c r="V18" s="1683"/>
      <c r="W18" s="1683"/>
      <c r="X18" s="1683"/>
      <c r="Y18" s="1683"/>
      <c r="Z18" s="1683"/>
      <c r="AA18" s="1683"/>
      <c r="AB18" s="1683"/>
      <c r="AC18" s="1683"/>
      <c r="AD18" s="1683"/>
      <c r="AE18" s="1683"/>
      <c r="AF18" s="1683"/>
    </row>
    <row r="19" spans="1:32" s="1686" customFormat="1" x14ac:dyDescent="0.2">
      <c r="A19" s="2098" t="s">
        <v>102</v>
      </c>
      <c r="B19" s="2099">
        <f t="shared" si="1"/>
        <v>37956</v>
      </c>
      <c r="C19" s="2100">
        <v>528</v>
      </c>
      <c r="D19" s="2100">
        <v>2957</v>
      </c>
      <c r="E19" s="2100">
        <v>3950</v>
      </c>
      <c r="F19" s="2100">
        <v>1640</v>
      </c>
      <c r="G19" s="2100">
        <v>1154</v>
      </c>
      <c r="H19" s="2100">
        <v>1124</v>
      </c>
      <c r="I19" s="2100">
        <v>2518</v>
      </c>
      <c r="J19" s="2100">
        <v>2623</v>
      </c>
      <c r="K19" s="2100">
        <v>5486</v>
      </c>
      <c r="L19" s="2100">
        <v>5420</v>
      </c>
      <c r="M19" s="2100">
        <v>7750</v>
      </c>
      <c r="N19" s="2100">
        <v>1726</v>
      </c>
      <c r="O19" s="2100">
        <v>469</v>
      </c>
      <c r="P19" s="2100">
        <v>316</v>
      </c>
      <c r="Q19" s="2100">
        <v>190</v>
      </c>
      <c r="R19" s="2100">
        <v>105</v>
      </c>
      <c r="S19" s="1683"/>
      <c r="T19" s="1683"/>
      <c r="U19" s="1683"/>
      <c r="V19" s="1683"/>
      <c r="W19" s="1683"/>
      <c r="X19" s="1683"/>
      <c r="Y19" s="1683"/>
      <c r="Z19" s="1683"/>
      <c r="AA19" s="1683"/>
      <c r="AB19" s="1683"/>
      <c r="AC19" s="1683"/>
      <c r="AD19" s="1683"/>
      <c r="AE19" s="1683"/>
      <c r="AF19" s="1683"/>
    </row>
    <row r="20" spans="1:32" s="1686" customFormat="1" ht="18" customHeight="1" x14ac:dyDescent="0.2">
      <c r="A20" s="2101" t="s">
        <v>103</v>
      </c>
      <c r="B20" s="2102">
        <f t="shared" si="1"/>
        <v>5176</v>
      </c>
      <c r="C20" s="2103">
        <v>23</v>
      </c>
      <c r="D20" s="2103">
        <v>220</v>
      </c>
      <c r="E20" s="2103">
        <v>294</v>
      </c>
      <c r="F20" s="2103">
        <v>85</v>
      </c>
      <c r="G20" s="2103">
        <v>57</v>
      </c>
      <c r="H20" s="2103">
        <v>50</v>
      </c>
      <c r="I20" s="2103">
        <v>419</v>
      </c>
      <c r="J20" s="2103">
        <v>731</v>
      </c>
      <c r="K20" s="2103">
        <v>1295</v>
      </c>
      <c r="L20" s="2103">
        <v>1028</v>
      </c>
      <c r="M20" s="2103">
        <v>832</v>
      </c>
      <c r="N20" s="2103">
        <v>87</v>
      </c>
      <c r="O20" s="2103">
        <v>23</v>
      </c>
      <c r="P20" s="2103">
        <v>9</v>
      </c>
      <c r="Q20" s="2103">
        <v>15</v>
      </c>
      <c r="R20" s="2103">
        <v>8</v>
      </c>
      <c r="S20" s="1683"/>
      <c r="T20" s="1683"/>
      <c r="U20" s="1683"/>
      <c r="V20" s="1683"/>
      <c r="W20" s="1683"/>
      <c r="X20" s="1683"/>
      <c r="Y20" s="1683"/>
      <c r="Z20" s="1683"/>
      <c r="AA20" s="1683"/>
      <c r="AB20" s="1683"/>
      <c r="AC20" s="1683"/>
      <c r="AD20" s="1683"/>
      <c r="AE20" s="1683"/>
      <c r="AF20" s="1683"/>
    </row>
    <row r="21" spans="1:32" s="1686" customFormat="1" x14ac:dyDescent="0.2">
      <c r="A21" s="2104" t="s">
        <v>461</v>
      </c>
      <c r="B21" s="2105"/>
      <c r="C21" s="2106"/>
      <c r="D21" s="2106"/>
      <c r="E21" s="2106"/>
      <c r="F21" s="2106"/>
      <c r="G21" s="2106"/>
      <c r="H21" s="2106"/>
      <c r="I21" s="2106"/>
      <c r="J21" s="2106"/>
      <c r="K21" s="2106"/>
      <c r="L21" s="2106"/>
      <c r="M21" s="2106"/>
      <c r="N21" s="2106"/>
      <c r="O21" s="2106"/>
      <c r="P21" s="2106"/>
      <c r="Q21" s="2106"/>
      <c r="R21" s="2106"/>
    </row>
    <row r="22" spans="1:32" s="1686" customFormat="1" x14ac:dyDescent="0.2">
      <c r="A22" s="2104" t="s">
        <v>104</v>
      </c>
      <c r="B22" s="2071"/>
      <c r="C22" s="2071"/>
      <c r="D22" s="2071"/>
      <c r="E22" s="2071"/>
      <c r="F22" s="2071"/>
      <c r="G22" s="2071"/>
      <c r="H22" s="2071"/>
      <c r="I22" s="2071"/>
      <c r="J22" s="2071"/>
      <c r="K22" s="2071"/>
      <c r="L22" s="2071"/>
      <c r="M22" s="2071"/>
      <c r="N22" s="2071"/>
      <c r="O22" s="2071"/>
      <c r="P22" s="2071"/>
      <c r="Q22" s="2071"/>
      <c r="R22" s="2071"/>
      <c r="S22" s="1683"/>
    </row>
    <row r="23" spans="1:32" s="1686" customFormat="1" x14ac:dyDescent="0.2">
      <c r="A23" s="1683"/>
      <c r="B23" s="1683"/>
      <c r="C23" s="1683"/>
      <c r="D23" s="1683"/>
      <c r="E23" s="1683"/>
      <c r="F23" s="1683"/>
      <c r="G23" s="1683"/>
      <c r="H23" s="1683"/>
      <c r="I23" s="1683"/>
      <c r="J23" s="1683"/>
      <c r="K23" s="1683"/>
      <c r="L23" s="1683"/>
      <c r="M23" s="1683"/>
      <c r="N23" s="1683"/>
      <c r="O23" s="1683"/>
      <c r="P23" s="1683"/>
      <c r="Q23" s="1683"/>
      <c r="R23" s="1683"/>
      <c r="S23" s="1683"/>
    </row>
    <row r="26" spans="1:32" x14ac:dyDescent="0.2">
      <c r="A26" s="117"/>
    </row>
  </sheetData>
  <pageMargins left="0.78740157499999996" right="0.78740157499999996" top="0.984251969" bottom="0.984251969" header="0.5" footer="0.5"/>
  <pageSetup paperSize="9" scale="86" fitToWidth="0" fitToHeight="0" orientation="landscape" r:id="rId1"/>
  <headerFooter alignWithMargins="0">
    <oddFooter>&amp;RÅRSSTATISTIKK 2011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B17"/>
  <sheetViews>
    <sheetView workbookViewId="0">
      <selection activeCell="I18" sqref="I18"/>
    </sheetView>
  </sheetViews>
  <sheetFormatPr baseColWidth="10" defaultColWidth="11.42578125" defaultRowHeight="12.75" x14ac:dyDescent="0.2"/>
  <cols>
    <col min="1" max="1" width="19" bestFit="1" customWidth="1"/>
    <col min="2" max="2" width="11.5703125" style="57" customWidth="1"/>
    <col min="3" max="3" width="11.42578125" customWidth="1"/>
  </cols>
  <sheetData>
    <row r="1" spans="1:2" x14ac:dyDescent="0.2">
      <c r="A1" s="231" t="s">
        <v>462</v>
      </c>
    </row>
    <row r="2" spans="1:2" x14ac:dyDescent="0.2">
      <c r="A2" s="56" t="s">
        <v>88</v>
      </c>
      <c r="B2" s="57">
        <v>9.9090000000000007</v>
      </c>
    </row>
    <row r="3" spans="1:2" x14ac:dyDescent="0.2">
      <c r="A3" s="56" t="s">
        <v>89</v>
      </c>
      <c r="B3" s="57">
        <v>9.2270000000000003</v>
      </c>
    </row>
    <row r="4" spans="1:2" x14ac:dyDescent="0.2">
      <c r="A4" s="56" t="s">
        <v>90</v>
      </c>
      <c r="B4" s="57">
        <v>6.532</v>
      </c>
    </row>
    <row r="5" spans="1:2" x14ac:dyDescent="0.2">
      <c r="A5" s="56" t="s">
        <v>91</v>
      </c>
      <c r="B5" s="57">
        <v>5.3579999999999997</v>
      </c>
    </row>
    <row r="6" spans="1:2" x14ac:dyDescent="0.2">
      <c r="A6" s="56" t="s">
        <v>92</v>
      </c>
      <c r="B6" s="57">
        <v>6.85</v>
      </c>
    </row>
    <row r="7" spans="1:2" x14ac:dyDescent="0.2">
      <c r="A7" s="56" t="s">
        <v>93</v>
      </c>
      <c r="B7" s="57">
        <v>3.3239999999999998</v>
      </c>
    </row>
    <row r="8" spans="1:2" x14ac:dyDescent="0.2">
      <c r="A8" s="56" t="s">
        <v>94</v>
      </c>
      <c r="B8" s="57">
        <v>4.819</v>
      </c>
    </row>
    <row r="9" spans="1:2" x14ac:dyDescent="0.2">
      <c r="A9" s="56" t="s">
        <v>95</v>
      </c>
      <c r="B9" s="57">
        <v>5.4930000000000003</v>
      </c>
    </row>
    <row r="10" spans="1:2" x14ac:dyDescent="0.2">
      <c r="A10" s="56" t="s">
        <v>96</v>
      </c>
      <c r="B10" s="57">
        <v>5.6719999999999997</v>
      </c>
    </row>
    <row r="11" spans="1:2" x14ac:dyDescent="0.2">
      <c r="A11" s="56" t="s">
        <v>97</v>
      </c>
      <c r="B11" s="57">
        <v>5.7990000000000004</v>
      </c>
    </row>
    <row r="12" spans="1:2" x14ac:dyDescent="0.2">
      <c r="A12" s="56" t="s">
        <v>98</v>
      </c>
      <c r="B12" s="57">
        <v>6.7930000000000001</v>
      </c>
    </row>
    <row r="13" spans="1:2" x14ac:dyDescent="0.2">
      <c r="A13" s="56" t="s">
        <v>99</v>
      </c>
      <c r="B13" s="57">
        <v>10.259</v>
      </c>
    </row>
    <row r="14" spans="1:2" x14ac:dyDescent="0.2">
      <c r="A14" s="56" t="s">
        <v>100</v>
      </c>
      <c r="B14" s="57">
        <v>6.7709999999999999</v>
      </c>
    </row>
    <row r="15" spans="1:2" x14ac:dyDescent="0.2">
      <c r="A15" s="56" t="s">
        <v>101</v>
      </c>
      <c r="B15" s="57">
        <v>5.74</v>
      </c>
    </row>
    <row r="16" spans="1:2" x14ac:dyDescent="0.2">
      <c r="A16" s="56" t="s">
        <v>102</v>
      </c>
      <c r="B16" s="57">
        <v>7.4530000000000003</v>
      </c>
    </row>
    <row r="17" spans="2:2" x14ac:dyDescent="0.2">
      <c r="B17" s="57">
        <f>SUM(B2:B16)</f>
        <v>99.999000000000009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headerFooter>
    <oddFooter>&amp;RÅRSSTATISTIKK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33"/>
  <sheetViews>
    <sheetView showGridLines="0" topLeftCell="A10" workbookViewId="0">
      <selection activeCell="H21" sqref="H21"/>
    </sheetView>
  </sheetViews>
  <sheetFormatPr baseColWidth="10" defaultColWidth="11.42578125" defaultRowHeight="12.75" x14ac:dyDescent="0.2"/>
  <cols>
    <col min="1" max="1" width="6.140625" style="2" bestFit="1" customWidth="1"/>
    <col min="2" max="2" width="22" style="707" bestFit="1" customWidth="1"/>
    <col min="3" max="3" width="14.42578125" style="707" customWidth="1"/>
    <col min="4" max="4" width="16" style="707" customWidth="1"/>
    <col min="5" max="5" width="16.5703125" style="707" customWidth="1"/>
    <col min="6" max="6" width="11.42578125" style="707" customWidth="1"/>
    <col min="7" max="16384" width="11.42578125" style="707"/>
  </cols>
  <sheetData>
    <row r="1" spans="1:11" x14ac:dyDescent="0.2">
      <c r="A1" s="411" t="s">
        <v>26</v>
      </c>
      <c r="B1" s="412"/>
    </row>
    <row r="2" spans="1:11" x14ac:dyDescent="0.2">
      <c r="A2" s="1" t="s">
        <v>0</v>
      </c>
    </row>
    <row r="3" spans="1:11" x14ac:dyDescent="0.2">
      <c r="A3" s="1"/>
    </row>
    <row r="4" spans="1:11" x14ac:dyDescent="0.2">
      <c r="A4" s="1" t="str">
        <f>A6</f>
        <v>Tabell 1-1-B  -  Smittevern for hele befolkningen - Timeverk pr. uke</v>
      </c>
    </row>
    <row r="6" spans="1:11" s="4" customFormat="1" ht="21" customHeight="1" thickBot="1" x14ac:dyDescent="0.25">
      <c r="A6" s="3" t="s">
        <v>385</v>
      </c>
    </row>
    <row r="7" spans="1:11" s="5" customFormat="1" ht="18.75" customHeight="1" x14ac:dyDescent="0.2">
      <c r="A7" s="24"/>
      <c r="B7" s="53"/>
      <c r="C7" s="2109" t="s">
        <v>386</v>
      </c>
      <c r="D7" s="2109"/>
      <c r="E7" s="2109"/>
    </row>
    <row r="8" spans="1:11" s="5" customFormat="1" ht="33.950000000000003" customHeight="1" thickBot="1" x14ac:dyDescent="0.25">
      <c r="A8" s="107" t="s">
        <v>2</v>
      </c>
      <c r="B8" s="126" t="s">
        <v>3</v>
      </c>
      <c r="C8" s="6" t="s">
        <v>387</v>
      </c>
      <c r="D8" s="60" t="s">
        <v>388</v>
      </c>
      <c r="E8" s="1050" t="s">
        <v>28</v>
      </c>
    </row>
    <row r="9" spans="1:11" ht="15" customHeight="1" x14ac:dyDescent="0.2">
      <c r="A9" s="414">
        <v>1</v>
      </c>
      <c r="B9" s="8" t="s">
        <v>5</v>
      </c>
      <c r="C9" s="1872">
        <v>93.75</v>
      </c>
      <c r="D9" s="1873">
        <v>0</v>
      </c>
      <c r="E9" s="1874">
        <f>SUM(C9:D9)</f>
        <v>93.75</v>
      </c>
    </row>
    <row r="10" spans="1:11" ht="15" customHeight="1" x14ac:dyDescent="0.2">
      <c r="A10" s="9">
        <v>2</v>
      </c>
      <c r="B10" s="10" t="s">
        <v>6</v>
      </c>
      <c r="C10" s="1878">
        <v>37.5</v>
      </c>
      <c r="D10" s="1879">
        <v>3.75</v>
      </c>
      <c r="E10" s="1880">
        <f>SUM(C10:D10)</f>
        <v>41.25</v>
      </c>
    </row>
    <row r="11" spans="1:11" ht="15" customHeight="1" x14ac:dyDescent="0.2">
      <c r="A11" s="9">
        <v>3</v>
      </c>
      <c r="B11" s="10" t="s">
        <v>7</v>
      </c>
      <c r="C11" s="1878">
        <v>3</v>
      </c>
      <c r="D11" s="1879">
        <v>25</v>
      </c>
      <c r="E11" s="1880">
        <f t="shared" ref="E11:E23" si="0">SUM(C11:D11)</f>
        <v>28</v>
      </c>
    </row>
    <row r="12" spans="1:11" ht="15" customHeight="1" x14ac:dyDescent="0.2">
      <c r="A12" s="9">
        <v>4</v>
      </c>
      <c r="B12" s="10" t="s">
        <v>8</v>
      </c>
      <c r="C12" s="1878">
        <v>11.22</v>
      </c>
      <c r="D12" s="1879">
        <v>3.75</v>
      </c>
      <c r="E12" s="1880">
        <f t="shared" si="0"/>
        <v>14.97</v>
      </c>
    </row>
    <row r="13" spans="1:11" ht="15" customHeight="1" x14ac:dyDescent="0.2">
      <c r="A13" s="9">
        <v>5</v>
      </c>
      <c r="B13" s="10" t="s">
        <v>9</v>
      </c>
      <c r="C13" s="1878">
        <v>15</v>
      </c>
      <c r="D13" s="1879">
        <v>0</v>
      </c>
      <c r="E13" s="1880">
        <f t="shared" si="0"/>
        <v>15</v>
      </c>
    </row>
    <row r="14" spans="1:11" ht="15" customHeight="1" x14ac:dyDescent="0.2">
      <c r="A14" s="11">
        <v>6</v>
      </c>
      <c r="B14" s="12" t="s">
        <v>10</v>
      </c>
      <c r="C14" s="1878">
        <v>15</v>
      </c>
      <c r="D14" s="1879">
        <v>0</v>
      </c>
      <c r="E14" s="1880">
        <f t="shared" si="0"/>
        <v>15</v>
      </c>
    </row>
    <row r="15" spans="1:11" ht="15" customHeight="1" x14ac:dyDescent="0.2">
      <c r="A15" s="11">
        <v>7</v>
      </c>
      <c r="B15" s="12" t="s">
        <v>11</v>
      </c>
      <c r="C15" s="1878">
        <v>22.5</v>
      </c>
      <c r="D15" s="1879">
        <v>0</v>
      </c>
      <c r="E15" s="1880">
        <f t="shared" si="0"/>
        <v>22.5</v>
      </c>
      <c r="K15" s="707" t="s">
        <v>107</v>
      </c>
    </row>
    <row r="16" spans="1:11" ht="15" customHeight="1" x14ac:dyDescent="0.2">
      <c r="A16" s="9">
        <v>8</v>
      </c>
      <c r="B16" s="10" t="s">
        <v>12</v>
      </c>
      <c r="C16" s="1878">
        <v>22.5</v>
      </c>
      <c r="D16" s="1879">
        <v>11.25</v>
      </c>
      <c r="E16" s="1880">
        <f t="shared" si="0"/>
        <v>33.75</v>
      </c>
    </row>
    <row r="17" spans="1:8" ht="15" customHeight="1" x14ac:dyDescent="0.2">
      <c r="A17" s="9">
        <v>9</v>
      </c>
      <c r="B17" s="10" t="s">
        <v>13</v>
      </c>
      <c r="C17" s="1878">
        <v>15</v>
      </c>
      <c r="D17" s="1879">
        <v>0</v>
      </c>
      <c r="E17" s="1880">
        <f t="shared" si="0"/>
        <v>15</v>
      </c>
    </row>
    <row r="18" spans="1:8" ht="15" customHeight="1" x14ac:dyDescent="0.2">
      <c r="A18" s="9">
        <v>10</v>
      </c>
      <c r="B18" s="10" t="s">
        <v>14</v>
      </c>
      <c r="C18" s="1878">
        <v>18.75</v>
      </c>
      <c r="D18" s="1879">
        <v>0</v>
      </c>
      <c r="E18" s="1880">
        <f t="shared" si="0"/>
        <v>18.75</v>
      </c>
    </row>
    <row r="19" spans="1:8" ht="15" customHeight="1" x14ac:dyDescent="0.2">
      <c r="A19" s="11">
        <v>11</v>
      </c>
      <c r="B19" s="12" t="s">
        <v>15</v>
      </c>
      <c r="C19" s="1878">
        <v>18.559999999999999</v>
      </c>
      <c r="D19" s="1879">
        <v>7.5</v>
      </c>
      <c r="E19" s="1880">
        <f t="shared" si="0"/>
        <v>26.06</v>
      </c>
    </row>
    <row r="20" spans="1:8" ht="15" customHeight="1" x14ac:dyDescent="0.2">
      <c r="A20" s="9">
        <v>12</v>
      </c>
      <c r="B20" s="10" t="s">
        <v>16</v>
      </c>
      <c r="C20" s="1878">
        <v>22.5</v>
      </c>
      <c r="D20" s="1879">
        <v>0</v>
      </c>
      <c r="E20" s="1880">
        <f t="shared" si="0"/>
        <v>22.5</v>
      </c>
    </row>
    <row r="21" spans="1:8" ht="15" customHeight="1" x14ac:dyDescent="0.2">
      <c r="A21" s="9">
        <v>13</v>
      </c>
      <c r="B21" s="10" t="s">
        <v>17</v>
      </c>
      <c r="C21" s="1878">
        <v>15</v>
      </c>
      <c r="D21" s="1879">
        <v>0</v>
      </c>
      <c r="E21" s="1880">
        <f t="shared" si="0"/>
        <v>15</v>
      </c>
      <c r="H21" s="707" t="s">
        <v>107</v>
      </c>
    </row>
    <row r="22" spans="1:8" ht="15" customHeight="1" x14ac:dyDescent="0.2">
      <c r="A22" s="9">
        <v>14</v>
      </c>
      <c r="B22" s="10" t="s">
        <v>18</v>
      </c>
      <c r="C22" s="1878">
        <v>15</v>
      </c>
      <c r="D22" s="1879">
        <v>7.5</v>
      </c>
      <c r="E22" s="1880">
        <f t="shared" si="0"/>
        <v>22.5</v>
      </c>
    </row>
    <row r="23" spans="1:8" ht="15" customHeight="1" thickBot="1" x14ac:dyDescent="0.25">
      <c r="A23" s="13">
        <v>15</v>
      </c>
      <c r="B23" s="14" t="s">
        <v>19</v>
      </c>
      <c r="C23" s="1868">
        <v>15</v>
      </c>
      <c r="D23" s="1869">
        <v>7.5</v>
      </c>
      <c r="E23" s="1880">
        <f t="shared" si="0"/>
        <v>22.5</v>
      </c>
    </row>
    <row r="24" spans="1:8" s="18" customFormat="1" ht="15" customHeight="1" thickBot="1" x14ac:dyDescent="0.25">
      <c r="A24" s="15"/>
      <c r="B24" s="21" t="s">
        <v>407</v>
      </c>
      <c r="C24" s="1051">
        <f>SUM(C9:C23)</f>
        <v>340.28</v>
      </c>
      <c r="D24" s="1052">
        <f>SUM(D9:D23)</f>
        <v>66.25</v>
      </c>
      <c r="E24" s="1053">
        <f>SUM(E9:E23)</f>
        <v>406.53000000000003</v>
      </c>
    </row>
    <row r="25" spans="1:8" s="1129" customFormat="1" ht="15" customHeight="1" x14ac:dyDescent="0.2">
      <c r="A25" s="1592"/>
      <c r="B25" s="1593" t="s">
        <v>292</v>
      </c>
      <c r="C25" s="1597">
        <v>345.5</v>
      </c>
      <c r="D25" s="1598">
        <v>71.5</v>
      </c>
      <c r="E25" s="1599">
        <v>417</v>
      </c>
    </row>
    <row r="26" spans="1:8" s="18" customFormat="1" ht="15" customHeight="1" x14ac:dyDescent="0.2">
      <c r="A26" s="110"/>
      <c r="B26" s="116" t="s">
        <v>289</v>
      </c>
      <c r="C26" s="1054">
        <v>334.18</v>
      </c>
      <c r="D26" s="1055">
        <v>49.75</v>
      </c>
      <c r="E26" s="1056">
        <v>383.93</v>
      </c>
    </row>
    <row r="27" spans="1:8" s="18" customFormat="1" ht="15" customHeight="1" x14ac:dyDescent="0.2">
      <c r="A27" s="110"/>
      <c r="B27" s="116" t="s">
        <v>290</v>
      </c>
      <c r="C27" s="1054">
        <v>431.22999999999996</v>
      </c>
      <c r="D27" s="1055">
        <v>44.46</v>
      </c>
      <c r="E27" s="1056">
        <v>475.69</v>
      </c>
    </row>
    <row r="28" spans="1:8" s="18" customFormat="1" ht="15" customHeight="1" x14ac:dyDescent="0.2">
      <c r="A28" s="110"/>
      <c r="B28" s="116" t="s">
        <v>291</v>
      </c>
      <c r="C28" s="1054">
        <v>344.04230769230765</v>
      </c>
      <c r="D28" s="1055">
        <v>47.403846153846153</v>
      </c>
      <c r="E28" s="1056">
        <v>391.44615384615383</v>
      </c>
    </row>
    <row r="29" spans="1:8" s="18" customFormat="1" ht="15" customHeight="1" x14ac:dyDescent="0.2">
      <c r="A29" s="110"/>
      <c r="B29" s="116" t="s">
        <v>21</v>
      </c>
      <c r="C29" s="1054">
        <v>337.17</v>
      </c>
      <c r="D29" s="1055">
        <v>88.45</v>
      </c>
      <c r="E29" s="1056">
        <v>425.62</v>
      </c>
    </row>
    <row r="30" spans="1:8" s="18" customFormat="1" ht="15" customHeight="1" x14ac:dyDescent="0.2">
      <c r="A30" s="110"/>
      <c r="B30" s="116" t="s">
        <v>22</v>
      </c>
      <c r="C30" s="1054">
        <v>277.89999999999998</v>
      </c>
      <c r="D30" s="1055">
        <v>90.65</v>
      </c>
      <c r="E30" s="1056">
        <v>368.55</v>
      </c>
    </row>
    <row r="31" spans="1:8" s="18" customFormat="1" ht="15" customHeight="1" x14ac:dyDescent="0.2">
      <c r="A31" s="110"/>
      <c r="B31" s="116" t="s">
        <v>23</v>
      </c>
      <c r="C31" s="1054">
        <v>278</v>
      </c>
      <c r="D31" s="1055">
        <v>89.2</v>
      </c>
      <c r="E31" s="1056">
        <v>367.1</v>
      </c>
    </row>
    <row r="32" spans="1:8" s="18" customFormat="1" ht="15" customHeight="1" x14ac:dyDescent="0.2">
      <c r="A32" s="110"/>
      <c r="B32" s="116" t="s">
        <v>24</v>
      </c>
      <c r="C32" s="1054">
        <v>254.85</v>
      </c>
      <c r="D32" s="1055">
        <v>68.849999999999994</v>
      </c>
      <c r="E32" s="1056">
        <v>323.7</v>
      </c>
    </row>
    <row r="33" spans="1:5" s="18" customFormat="1" ht="15" customHeight="1" thickBot="1" x14ac:dyDescent="0.25">
      <c r="A33" s="109"/>
      <c r="B33" s="93" t="s">
        <v>25</v>
      </c>
      <c r="C33" s="1057">
        <v>253.25</v>
      </c>
      <c r="D33" s="1058">
        <v>47.5</v>
      </c>
      <c r="E33" s="1059">
        <v>300.75</v>
      </c>
    </row>
  </sheetData>
  <mergeCells count="1">
    <mergeCell ref="C7:E7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U40"/>
  <sheetViews>
    <sheetView showGridLines="0" topLeftCell="A9" workbookViewId="0">
      <selection activeCell="H18" sqref="H18"/>
    </sheetView>
  </sheetViews>
  <sheetFormatPr baseColWidth="10" defaultColWidth="11.42578125" defaultRowHeight="12.75" x14ac:dyDescent="0.2"/>
  <cols>
    <col min="1" max="1" width="6.140625" style="2" bestFit="1" customWidth="1"/>
    <col min="2" max="2" width="22" bestFit="1" customWidth="1"/>
    <col min="3" max="3" width="19.140625" customWidth="1"/>
    <col min="4" max="4" width="19.42578125" customWidth="1"/>
    <col min="5" max="5" width="11.42578125" customWidth="1"/>
  </cols>
  <sheetData>
    <row r="1" spans="1:21" x14ac:dyDescent="0.2">
      <c r="A1" s="1" t="s">
        <v>0</v>
      </c>
    </row>
    <row r="2" spans="1:21" x14ac:dyDescent="0.2">
      <c r="A2" s="1"/>
    </row>
    <row r="3" spans="1:21" x14ac:dyDescent="0.2">
      <c r="A3" s="1" t="str">
        <f>A5</f>
        <v>Tabell  1-3-A - Bistand til kjøp/utbedring av bolig - antall hittil i år</v>
      </c>
    </row>
    <row r="4" spans="1:21" x14ac:dyDescent="0.2">
      <c r="A4" s="1"/>
    </row>
    <row r="5" spans="1:21" s="23" customFormat="1" ht="30" customHeight="1" thickBot="1" x14ac:dyDescent="0.25">
      <c r="A5" s="3" t="s">
        <v>105</v>
      </c>
      <c r="B5" s="22"/>
    </row>
    <row r="6" spans="1:21" s="5" customFormat="1" ht="70.5" customHeight="1" thickBot="1" x14ac:dyDescent="0.25">
      <c r="A6" s="278" t="s">
        <v>2</v>
      </c>
      <c r="B6" s="279" t="s">
        <v>3</v>
      </c>
      <c r="C6" s="280" t="s">
        <v>29</v>
      </c>
      <c r="D6" s="121" t="s">
        <v>30</v>
      </c>
    </row>
    <row r="7" spans="1:21" ht="15" customHeight="1" x14ac:dyDescent="0.2">
      <c r="A7" s="281">
        <v>1</v>
      </c>
      <c r="B7" s="63" t="s">
        <v>5</v>
      </c>
      <c r="C7" s="306">
        <v>78</v>
      </c>
      <c r="D7" s="303">
        <v>3</v>
      </c>
      <c r="G7" s="1076"/>
      <c r="H7" s="1076"/>
      <c r="I7" s="1077"/>
      <c r="J7" s="1077"/>
      <c r="K7" s="1077"/>
      <c r="L7" s="1077"/>
      <c r="M7" s="1077"/>
      <c r="N7" s="1077"/>
      <c r="O7" s="1077"/>
      <c r="P7" s="1077"/>
      <c r="Q7" s="1077"/>
      <c r="R7" s="1077"/>
      <c r="S7" s="1076"/>
      <c r="T7" s="1076"/>
      <c r="U7" s="1076"/>
    </row>
    <row r="8" spans="1:21" ht="15" customHeight="1" x14ac:dyDescent="0.2">
      <c r="A8" s="282">
        <v>2</v>
      </c>
      <c r="B8" s="64" t="s">
        <v>6</v>
      </c>
      <c r="C8" s="307">
        <v>62</v>
      </c>
      <c r="D8" s="481">
        <v>1</v>
      </c>
      <c r="G8" s="1076"/>
      <c r="H8" s="1076"/>
      <c r="I8" s="1077"/>
      <c r="J8" s="1077"/>
      <c r="K8" s="1077"/>
      <c r="L8" s="1077"/>
      <c r="M8" s="1077"/>
      <c r="N8" s="1077"/>
      <c r="O8" s="1077"/>
      <c r="P8" s="1077"/>
      <c r="Q8" s="1077"/>
      <c r="R8" s="1077"/>
      <c r="S8" s="1076"/>
      <c r="T8" s="1076"/>
      <c r="U8" s="1076"/>
    </row>
    <row r="9" spans="1:21" ht="15" customHeight="1" x14ac:dyDescent="0.2">
      <c r="A9" s="282">
        <v>3</v>
      </c>
      <c r="B9" s="64" t="s">
        <v>7</v>
      </c>
      <c r="C9" s="307">
        <v>64</v>
      </c>
      <c r="D9" s="481">
        <v>2</v>
      </c>
    </row>
    <row r="10" spans="1:21" ht="15" customHeight="1" x14ac:dyDescent="0.2">
      <c r="A10" s="282">
        <v>4</v>
      </c>
      <c r="B10" s="64" t="s">
        <v>8</v>
      </c>
      <c r="C10" s="307">
        <v>27</v>
      </c>
      <c r="D10" s="481">
        <v>0</v>
      </c>
    </row>
    <row r="11" spans="1:21" ht="15" customHeight="1" x14ac:dyDescent="0.2">
      <c r="A11" s="282">
        <v>5</v>
      </c>
      <c r="B11" s="64" t="s">
        <v>9</v>
      </c>
      <c r="C11" s="307">
        <v>28</v>
      </c>
      <c r="D11" s="481">
        <v>1</v>
      </c>
    </row>
    <row r="12" spans="1:21" ht="15" customHeight="1" x14ac:dyDescent="0.2">
      <c r="A12" s="282">
        <v>6</v>
      </c>
      <c r="B12" s="64" t="s">
        <v>10</v>
      </c>
      <c r="C12" s="307">
        <v>16</v>
      </c>
      <c r="D12" s="481">
        <v>1</v>
      </c>
    </row>
    <row r="13" spans="1:21" ht="15" customHeight="1" x14ac:dyDescent="0.2">
      <c r="A13" s="282">
        <v>7</v>
      </c>
      <c r="B13" s="64" t="s">
        <v>11</v>
      </c>
      <c r="C13" s="307">
        <v>12</v>
      </c>
      <c r="D13" s="481">
        <v>5</v>
      </c>
      <c r="G13" s="1302"/>
      <c r="H13" s="1302"/>
      <c r="I13" s="1302"/>
      <c r="J13" s="1302"/>
      <c r="K13" s="1302"/>
      <c r="L13" s="1301"/>
      <c r="M13" s="1302"/>
      <c r="N13" s="1301"/>
      <c r="O13" s="1301"/>
      <c r="P13" s="1302"/>
      <c r="Q13" s="1302"/>
      <c r="R13" s="1302"/>
      <c r="S13" s="1302"/>
      <c r="T13" s="1301"/>
      <c r="U13" s="1302"/>
    </row>
    <row r="14" spans="1:21" ht="15" customHeight="1" x14ac:dyDescent="0.2">
      <c r="A14" s="282">
        <v>8</v>
      </c>
      <c r="B14" s="64" t="s">
        <v>12</v>
      </c>
      <c r="C14" s="307">
        <v>9</v>
      </c>
      <c r="D14" s="481">
        <v>0</v>
      </c>
      <c r="G14" s="1302"/>
      <c r="H14" s="1302"/>
      <c r="I14" s="1302"/>
      <c r="J14" s="1302"/>
      <c r="K14" s="1302"/>
      <c r="L14" s="1301"/>
      <c r="M14" s="1302"/>
      <c r="N14" s="1301"/>
      <c r="O14" s="1301"/>
      <c r="P14" s="1302"/>
      <c r="Q14" s="1302"/>
      <c r="R14" s="1302"/>
      <c r="S14" s="1302"/>
      <c r="T14" s="1301"/>
      <c r="U14" s="1302"/>
    </row>
    <row r="15" spans="1:21" ht="15" customHeight="1" x14ac:dyDescent="0.2">
      <c r="A15" s="282">
        <v>9</v>
      </c>
      <c r="B15" s="64" t="s">
        <v>13</v>
      </c>
      <c r="C15" s="307">
        <v>45</v>
      </c>
      <c r="D15" s="481">
        <v>4</v>
      </c>
    </row>
    <row r="16" spans="1:21" ht="15" customHeight="1" x14ac:dyDescent="0.2">
      <c r="A16" s="282">
        <v>10</v>
      </c>
      <c r="B16" s="64" t="s">
        <v>14</v>
      </c>
      <c r="C16" s="307">
        <v>59</v>
      </c>
      <c r="D16" s="481">
        <v>15</v>
      </c>
      <c r="G16" s="59" t="s">
        <v>107</v>
      </c>
    </row>
    <row r="17" spans="1:8" ht="15" customHeight="1" x14ac:dyDescent="0.2">
      <c r="A17" s="282">
        <v>11</v>
      </c>
      <c r="B17" s="64" t="s">
        <v>15</v>
      </c>
      <c r="C17" s="307">
        <v>72</v>
      </c>
      <c r="D17" s="481">
        <v>8</v>
      </c>
    </row>
    <row r="18" spans="1:8" ht="15" customHeight="1" x14ac:dyDescent="0.2">
      <c r="A18" s="282">
        <v>12</v>
      </c>
      <c r="B18" s="64" t="s">
        <v>16</v>
      </c>
      <c r="C18" s="307">
        <v>47</v>
      </c>
      <c r="D18" s="481">
        <v>3</v>
      </c>
      <c r="H18" t="s">
        <v>107</v>
      </c>
    </row>
    <row r="19" spans="1:8" ht="15" customHeight="1" x14ac:dyDescent="0.2">
      <c r="A19" s="282">
        <v>13</v>
      </c>
      <c r="B19" s="64" t="s">
        <v>17</v>
      </c>
      <c r="C19" s="307">
        <v>39</v>
      </c>
      <c r="D19" s="481">
        <v>0</v>
      </c>
    </row>
    <row r="20" spans="1:8" ht="15" customHeight="1" x14ac:dyDescent="0.2">
      <c r="A20" s="282">
        <v>14</v>
      </c>
      <c r="B20" s="64" t="s">
        <v>18</v>
      </c>
      <c r="C20" s="307">
        <v>44</v>
      </c>
      <c r="D20" s="481">
        <v>12</v>
      </c>
    </row>
    <row r="21" spans="1:8" ht="15" customHeight="1" thickBot="1" x14ac:dyDescent="0.25">
      <c r="A21" s="283">
        <v>15</v>
      </c>
      <c r="B21" s="65" t="s">
        <v>19</v>
      </c>
      <c r="C21" s="308">
        <v>27</v>
      </c>
      <c r="D21" s="482">
        <v>1</v>
      </c>
    </row>
    <row r="22" spans="1:8" s="18" customFormat="1" ht="15" customHeight="1" x14ac:dyDescent="0.2">
      <c r="A22" s="705"/>
      <c r="B22" s="1140" t="s">
        <v>439</v>
      </c>
      <c r="C22" s="1285">
        <f>SUM(C7:C21)</f>
        <v>629</v>
      </c>
      <c r="D22" s="1281">
        <f>SUM(D7:D21)</f>
        <v>56</v>
      </c>
    </row>
    <row r="23" spans="1:8" s="1129" customFormat="1" ht="15" customHeight="1" x14ac:dyDescent="0.2">
      <c r="A23" s="1881"/>
      <c r="B23" s="383" t="s">
        <v>416</v>
      </c>
      <c r="C23" s="299">
        <v>413</v>
      </c>
      <c r="D23" s="299">
        <v>31</v>
      </c>
    </row>
    <row r="24" spans="1:8" s="18" customFormat="1" ht="15" customHeight="1" thickBot="1" x14ac:dyDescent="0.25">
      <c r="A24" s="1293"/>
      <c r="B24" s="1277" t="s">
        <v>390</v>
      </c>
      <c r="C24" s="1263">
        <v>118</v>
      </c>
      <c r="D24" s="1279">
        <v>12</v>
      </c>
    </row>
    <row r="25" spans="1:8" s="70" customFormat="1" ht="15" customHeight="1" x14ac:dyDescent="0.2">
      <c r="A25" s="331"/>
      <c r="B25" s="1065" t="s">
        <v>275</v>
      </c>
      <c r="C25" s="1068">
        <v>870</v>
      </c>
      <c r="D25" s="1067">
        <v>36</v>
      </c>
    </row>
    <row r="26" spans="1:8" s="70" customFormat="1" ht="15" customHeight="1" x14ac:dyDescent="0.2">
      <c r="A26" s="375"/>
      <c r="B26" s="376" t="s">
        <v>260</v>
      </c>
      <c r="C26" s="377">
        <v>579</v>
      </c>
      <c r="D26" s="378">
        <v>18</v>
      </c>
    </row>
    <row r="27" spans="1:8" s="70" customFormat="1" ht="15" customHeight="1" thickBot="1" x14ac:dyDescent="0.25">
      <c r="A27" s="301"/>
      <c r="B27" s="339" t="s">
        <v>240</v>
      </c>
      <c r="C27" s="343">
        <v>275</v>
      </c>
      <c r="D27" s="302">
        <v>8</v>
      </c>
    </row>
    <row r="28" spans="1:8" s="70" customFormat="1" ht="15" customHeight="1" x14ac:dyDescent="0.2">
      <c r="A28" s="273"/>
      <c r="B28" s="340" t="s">
        <v>114</v>
      </c>
      <c r="C28" s="306">
        <v>1072</v>
      </c>
      <c r="D28" s="303">
        <v>30</v>
      </c>
    </row>
    <row r="29" spans="1:8" s="18" customFormat="1" ht="15" customHeight="1" x14ac:dyDescent="0.2">
      <c r="A29" s="304"/>
      <c r="B29" s="341" t="s">
        <v>108</v>
      </c>
      <c r="C29" s="344">
        <v>729</v>
      </c>
      <c r="D29" s="236">
        <v>19</v>
      </c>
    </row>
    <row r="30" spans="1:8" s="18" customFormat="1" ht="15" customHeight="1" thickBot="1" x14ac:dyDescent="0.25">
      <c r="A30" s="305"/>
      <c r="B30" s="342" t="s">
        <v>109</v>
      </c>
      <c r="C30" s="345">
        <v>308</v>
      </c>
      <c r="D30" s="237">
        <v>8</v>
      </c>
    </row>
    <row r="31" spans="1:8" s="18" customFormat="1" ht="15" customHeight="1" x14ac:dyDescent="0.2">
      <c r="A31" s="245"/>
      <c r="B31" s="248" t="s">
        <v>110</v>
      </c>
      <c r="C31" s="346">
        <v>1126</v>
      </c>
      <c r="D31" s="277">
        <v>37</v>
      </c>
    </row>
    <row r="32" spans="1:8" s="18" customFormat="1" ht="15" customHeight="1" x14ac:dyDescent="0.2">
      <c r="A32" s="142"/>
      <c r="B32" s="68" t="s">
        <v>111</v>
      </c>
      <c r="C32" s="347">
        <v>674</v>
      </c>
      <c r="D32" s="147">
        <v>21</v>
      </c>
    </row>
    <row r="33" spans="1:4" s="18" customFormat="1" ht="15" customHeight="1" thickBot="1" x14ac:dyDescent="0.25">
      <c r="A33" s="66"/>
      <c r="B33" s="67" t="s">
        <v>20</v>
      </c>
      <c r="C33" s="204">
        <v>318</v>
      </c>
      <c r="D33" s="148">
        <v>9</v>
      </c>
    </row>
    <row r="34" spans="1:4" s="18" customFormat="1" ht="15" customHeight="1" thickBot="1" x14ac:dyDescent="0.25">
      <c r="A34" s="15"/>
      <c r="B34" s="69" t="s">
        <v>112</v>
      </c>
      <c r="C34" s="205">
        <v>895</v>
      </c>
      <c r="D34" s="149">
        <v>173</v>
      </c>
    </row>
    <row r="35" spans="1:4" s="18" customFormat="1" ht="16.5" hidden="1" customHeight="1" thickBot="1" x14ac:dyDescent="0.25">
      <c r="A35" s="15"/>
      <c r="B35" s="69" t="s">
        <v>113</v>
      </c>
      <c r="C35" s="25">
        <v>1400</v>
      </c>
      <c r="D35" s="25">
        <v>261</v>
      </c>
    </row>
    <row r="36" spans="1:4" s="18" customFormat="1" ht="16.5" hidden="1" customHeight="1" thickBot="1" x14ac:dyDescent="0.25">
      <c r="A36" s="15"/>
      <c r="B36" s="16" t="s">
        <v>22</v>
      </c>
      <c r="C36" s="25">
        <v>882</v>
      </c>
      <c r="D36" s="25">
        <v>306</v>
      </c>
    </row>
    <row r="37" spans="1:4" s="18" customFormat="1" ht="16.5" hidden="1" customHeight="1" thickBot="1" x14ac:dyDescent="0.25">
      <c r="A37" s="15"/>
      <c r="B37" s="16" t="s">
        <v>23</v>
      </c>
      <c r="C37" s="25">
        <v>870</v>
      </c>
      <c r="D37" s="25">
        <v>270</v>
      </c>
    </row>
    <row r="38" spans="1:4" s="18" customFormat="1" ht="16.5" hidden="1" customHeight="1" thickBot="1" x14ac:dyDescent="0.25">
      <c r="A38" s="15"/>
      <c r="B38" s="16" t="s">
        <v>24</v>
      </c>
      <c r="C38" s="25">
        <v>945</v>
      </c>
      <c r="D38" s="25">
        <v>290</v>
      </c>
    </row>
    <row r="39" spans="1:4" s="18" customFormat="1" ht="16.5" hidden="1" customHeight="1" thickBot="1" x14ac:dyDescent="0.25">
      <c r="A39" s="15"/>
      <c r="B39" s="16" t="s">
        <v>25</v>
      </c>
      <c r="C39" s="25">
        <v>914</v>
      </c>
      <c r="D39" s="25">
        <v>370</v>
      </c>
    </row>
    <row r="40" spans="1:4" ht="13.5" hidden="1" thickBot="1" x14ac:dyDescent="0.25">
      <c r="A40" s="15"/>
      <c r="B40" s="16" t="s">
        <v>27</v>
      </c>
      <c r="C40" s="25">
        <v>995</v>
      </c>
      <c r="D40" s="25">
        <v>444</v>
      </c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2:H35"/>
  <sheetViews>
    <sheetView showGridLines="0" workbookViewId="0">
      <selection activeCell="A6" sqref="A6:H32"/>
    </sheetView>
  </sheetViews>
  <sheetFormatPr baseColWidth="10" defaultColWidth="11.42578125" defaultRowHeight="12.75" x14ac:dyDescent="0.2"/>
  <cols>
    <col min="1" max="1" width="8.140625" style="119" customWidth="1"/>
    <col min="2" max="2" width="22.85546875" style="119" customWidth="1"/>
    <col min="3" max="3" width="11.28515625" style="119" customWidth="1"/>
    <col min="4" max="4" width="12.42578125" style="119" customWidth="1"/>
    <col min="5" max="5" width="12.5703125" style="119" customWidth="1"/>
    <col min="6" max="6" width="12.140625" style="119" customWidth="1"/>
    <col min="7" max="7" width="12.85546875" style="119" customWidth="1"/>
    <col min="8" max="8" width="15.140625" style="119" customWidth="1"/>
    <col min="9" max="16384" width="11.42578125" style="119"/>
  </cols>
  <sheetData>
    <row r="2" spans="1:8" x14ac:dyDescent="0.2">
      <c r="A2" s="118" t="s">
        <v>0</v>
      </c>
    </row>
    <row r="3" spans="1:8" x14ac:dyDescent="0.2">
      <c r="A3" s="118"/>
    </row>
    <row r="4" spans="1:8" x14ac:dyDescent="0.2">
      <c r="A4" s="118" t="str">
        <f>A6</f>
        <v xml:space="preserve">Tabell 1-3 - B0  -  Bosetting av flyktninger 2014 </v>
      </c>
    </row>
    <row r="5" spans="1:8" x14ac:dyDescent="0.2">
      <c r="A5" s="118"/>
    </row>
    <row r="6" spans="1:8" ht="27.75" customHeight="1" thickBot="1" x14ac:dyDescent="0.25">
      <c r="A6" s="525" t="s">
        <v>459</v>
      </c>
      <c r="B6" s="527"/>
      <c r="C6" s="527"/>
      <c r="D6" s="527"/>
      <c r="E6" s="527"/>
      <c r="F6" s="524"/>
      <c r="G6" s="524"/>
      <c r="H6" s="524"/>
    </row>
    <row r="7" spans="1:8" s="120" customFormat="1" ht="47.25" customHeight="1" x14ac:dyDescent="0.2">
      <c r="A7" s="539"/>
      <c r="B7" s="540"/>
      <c r="C7" s="541"/>
      <c r="D7" s="2110" t="s">
        <v>392</v>
      </c>
      <c r="E7" s="2111"/>
      <c r="F7" s="2112" t="s">
        <v>393</v>
      </c>
      <c r="G7" s="2113"/>
      <c r="H7" s="2114" t="s">
        <v>394</v>
      </c>
    </row>
    <row r="8" spans="1:8" s="120" customFormat="1" ht="47.25" customHeight="1" thickBot="1" x14ac:dyDescent="0.25">
      <c r="A8" s="542" t="s">
        <v>38</v>
      </c>
      <c r="B8" s="530" t="s">
        <v>3</v>
      </c>
      <c r="C8" s="1074" t="s">
        <v>391</v>
      </c>
      <c r="D8" s="531" t="s">
        <v>173</v>
      </c>
      <c r="E8" s="532" t="s">
        <v>174</v>
      </c>
      <c r="F8" s="531" t="s">
        <v>173</v>
      </c>
      <c r="G8" s="532" t="s">
        <v>174</v>
      </c>
      <c r="H8" s="2115"/>
    </row>
    <row r="9" spans="1:8" ht="15" customHeight="1" x14ac:dyDescent="0.2">
      <c r="A9" s="543">
        <v>1</v>
      </c>
      <c r="B9" s="533" t="s">
        <v>5</v>
      </c>
      <c r="C9" s="1990">
        <v>38</v>
      </c>
      <c r="D9" s="1991">
        <v>38</v>
      </c>
      <c r="E9" s="1992">
        <v>2</v>
      </c>
      <c r="F9" s="1991">
        <v>38</v>
      </c>
      <c r="G9" s="1992">
        <v>2</v>
      </c>
      <c r="H9" s="2001">
        <v>84</v>
      </c>
    </row>
    <row r="10" spans="1:8" ht="15" customHeight="1" x14ac:dyDescent="0.2">
      <c r="A10" s="544">
        <v>2</v>
      </c>
      <c r="B10" s="534" t="s">
        <v>6</v>
      </c>
      <c r="C10" s="1993">
        <v>41</v>
      </c>
      <c r="D10" s="1994">
        <v>41</v>
      </c>
      <c r="E10" s="1995">
        <v>1</v>
      </c>
      <c r="F10" s="1994">
        <v>34</v>
      </c>
      <c r="G10" s="1995">
        <v>1</v>
      </c>
      <c r="H10" s="2002">
        <v>91</v>
      </c>
    </row>
    <row r="11" spans="1:8" ht="15" customHeight="1" x14ac:dyDescent="0.2">
      <c r="A11" s="544">
        <v>3</v>
      </c>
      <c r="B11" s="534" t="s">
        <v>7</v>
      </c>
      <c r="C11" s="1993">
        <v>30</v>
      </c>
      <c r="D11" s="1994">
        <v>30</v>
      </c>
      <c r="E11" s="1995">
        <v>0</v>
      </c>
      <c r="F11" s="1994">
        <v>30</v>
      </c>
      <c r="G11" s="1995">
        <v>0</v>
      </c>
      <c r="H11" s="2002">
        <v>58</v>
      </c>
    </row>
    <row r="12" spans="1:8" ht="15" customHeight="1" x14ac:dyDescent="0.2">
      <c r="A12" s="544">
        <v>4</v>
      </c>
      <c r="B12" s="534" t="s">
        <v>8</v>
      </c>
      <c r="C12" s="1993">
        <v>28</v>
      </c>
      <c r="D12" s="1994">
        <v>28</v>
      </c>
      <c r="E12" s="1995">
        <v>4</v>
      </c>
      <c r="F12" s="1994">
        <v>28</v>
      </c>
      <c r="G12" s="1995">
        <v>4</v>
      </c>
      <c r="H12" s="2002">
        <v>43</v>
      </c>
    </row>
    <row r="13" spans="1:8" ht="15" customHeight="1" x14ac:dyDescent="0.2">
      <c r="A13" s="544">
        <v>5</v>
      </c>
      <c r="B13" s="534" t="s">
        <v>9</v>
      </c>
      <c r="C13" s="1993">
        <v>43</v>
      </c>
      <c r="D13" s="1994">
        <v>43</v>
      </c>
      <c r="E13" s="1995">
        <v>0</v>
      </c>
      <c r="F13" s="1994">
        <v>43</v>
      </c>
      <c r="G13" s="1995">
        <v>0</v>
      </c>
      <c r="H13" s="2003">
        <v>40</v>
      </c>
    </row>
    <row r="14" spans="1:8" ht="15" customHeight="1" x14ac:dyDescent="0.2">
      <c r="A14" s="544">
        <v>6</v>
      </c>
      <c r="B14" s="534" t="s">
        <v>10</v>
      </c>
      <c r="C14" s="1993">
        <v>26</v>
      </c>
      <c r="D14" s="1994">
        <v>26</v>
      </c>
      <c r="E14" s="1995">
        <v>1</v>
      </c>
      <c r="F14" s="1994">
        <v>26</v>
      </c>
      <c r="G14" s="1995">
        <v>1</v>
      </c>
      <c r="H14" s="2002">
        <v>29</v>
      </c>
    </row>
    <row r="15" spans="1:8" ht="15" customHeight="1" x14ac:dyDescent="0.2">
      <c r="A15" s="544">
        <v>7</v>
      </c>
      <c r="B15" s="534" t="s">
        <v>11</v>
      </c>
      <c r="C15" s="1993">
        <v>37</v>
      </c>
      <c r="D15" s="1994">
        <v>37</v>
      </c>
      <c r="E15" s="1995">
        <v>1</v>
      </c>
      <c r="F15" s="1994">
        <v>33</v>
      </c>
      <c r="G15" s="1995">
        <v>1</v>
      </c>
      <c r="H15" s="2002">
        <v>59</v>
      </c>
    </row>
    <row r="16" spans="1:8" ht="15" customHeight="1" x14ac:dyDescent="0.2">
      <c r="A16" s="544">
        <v>8</v>
      </c>
      <c r="B16" s="534" t="s">
        <v>12</v>
      </c>
      <c r="C16" s="1993">
        <v>39</v>
      </c>
      <c r="D16" s="1994">
        <v>39</v>
      </c>
      <c r="E16" s="1995">
        <v>0</v>
      </c>
      <c r="F16" s="1994">
        <v>39</v>
      </c>
      <c r="G16" s="1995">
        <v>0</v>
      </c>
      <c r="H16" s="2002">
        <v>59</v>
      </c>
    </row>
    <row r="17" spans="1:8" ht="15" customHeight="1" x14ac:dyDescent="0.2">
      <c r="A17" s="544">
        <v>9</v>
      </c>
      <c r="B17" s="534" t="s">
        <v>13</v>
      </c>
      <c r="C17" s="1993">
        <v>24</v>
      </c>
      <c r="D17" s="1996">
        <v>22</v>
      </c>
      <c r="E17" s="1997">
        <v>0</v>
      </c>
      <c r="F17" s="1994">
        <v>22</v>
      </c>
      <c r="G17" s="1997">
        <v>0</v>
      </c>
      <c r="H17" s="2003">
        <v>61</v>
      </c>
    </row>
    <row r="18" spans="1:8" ht="15" customHeight="1" x14ac:dyDescent="0.2">
      <c r="A18" s="544">
        <v>10</v>
      </c>
      <c r="B18" s="534" t="s">
        <v>14</v>
      </c>
      <c r="C18" s="1993">
        <v>22</v>
      </c>
      <c r="D18" s="1994">
        <v>22</v>
      </c>
      <c r="E18" s="1995">
        <v>2</v>
      </c>
      <c r="F18" s="1994">
        <v>22</v>
      </c>
      <c r="G18" s="1995">
        <v>2</v>
      </c>
      <c r="H18" s="2002">
        <v>38</v>
      </c>
    </row>
    <row r="19" spans="1:8" ht="15" customHeight="1" x14ac:dyDescent="0.2">
      <c r="A19" s="544">
        <v>11</v>
      </c>
      <c r="B19" s="534" t="s">
        <v>15</v>
      </c>
      <c r="C19" s="1993">
        <v>25</v>
      </c>
      <c r="D19" s="1996">
        <v>25</v>
      </c>
      <c r="E19" s="1997">
        <v>1</v>
      </c>
      <c r="F19" s="1996">
        <v>25</v>
      </c>
      <c r="G19" s="1997">
        <v>1</v>
      </c>
      <c r="H19" s="2003">
        <v>63</v>
      </c>
    </row>
    <row r="20" spans="1:8" ht="15" customHeight="1" x14ac:dyDescent="0.2">
      <c r="A20" s="544">
        <v>12</v>
      </c>
      <c r="B20" s="534" t="s">
        <v>16</v>
      </c>
      <c r="C20" s="1993">
        <v>39</v>
      </c>
      <c r="D20" s="1994">
        <v>39</v>
      </c>
      <c r="E20" s="1995">
        <v>2</v>
      </c>
      <c r="F20" s="1994">
        <v>39</v>
      </c>
      <c r="G20" s="1995">
        <v>2</v>
      </c>
      <c r="H20" s="2002">
        <v>91</v>
      </c>
    </row>
    <row r="21" spans="1:8" ht="15" customHeight="1" x14ac:dyDescent="0.2">
      <c r="A21" s="544">
        <v>13</v>
      </c>
      <c r="B21" s="534" t="s">
        <v>17</v>
      </c>
      <c r="C21" s="1993">
        <v>39</v>
      </c>
      <c r="D21" s="1996">
        <v>39</v>
      </c>
      <c r="E21" s="1997">
        <v>3</v>
      </c>
      <c r="F21" s="1996">
        <v>39</v>
      </c>
      <c r="G21" s="1997">
        <v>3</v>
      </c>
      <c r="H21" s="2003">
        <v>45</v>
      </c>
    </row>
    <row r="22" spans="1:8" ht="15" customHeight="1" x14ac:dyDescent="0.2">
      <c r="A22" s="544">
        <v>14</v>
      </c>
      <c r="B22" s="534" t="s">
        <v>18</v>
      </c>
      <c r="C22" s="1993">
        <v>39</v>
      </c>
      <c r="D22" s="1994">
        <v>38</v>
      </c>
      <c r="E22" s="1995">
        <v>0</v>
      </c>
      <c r="F22" s="1994">
        <v>38</v>
      </c>
      <c r="G22" s="1995">
        <v>0</v>
      </c>
      <c r="H22" s="2002">
        <v>51</v>
      </c>
    </row>
    <row r="23" spans="1:8" ht="15" customHeight="1" thickBot="1" x14ac:dyDescent="0.25">
      <c r="A23" s="545">
        <v>15</v>
      </c>
      <c r="B23" s="535" t="s">
        <v>19</v>
      </c>
      <c r="C23" s="1998">
        <v>30</v>
      </c>
      <c r="D23" s="1999">
        <v>30</v>
      </c>
      <c r="E23" s="2000">
        <v>0</v>
      </c>
      <c r="F23" s="1999">
        <v>30</v>
      </c>
      <c r="G23" s="2000">
        <v>0</v>
      </c>
      <c r="H23" s="2004">
        <v>65</v>
      </c>
    </row>
    <row r="24" spans="1:8" ht="15" customHeight="1" x14ac:dyDescent="0.2">
      <c r="A24" s="1274"/>
      <c r="B24" s="1294" t="s">
        <v>432</v>
      </c>
      <c r="C24" s="1288">
        <f>SUM(C9:C23)</f>
        <v>500</v>
      </c>
      <c r="D24" s="1260">
        <f t="shared" ref="D24:H24" si="0">SUM(D9:D23)</f>
        <v>497</v>
      </c>
      <c r="E24" s="1260">
        <f t="shared" si="0"/>
        <v>17</v>
      </c>
      <c r="F24" s="1260">
        <f t="shared" si="0"/>
        <v>486</v>
      </c>
      <c r="G24" s="1260">
        <f t="shared" si="0"/>
        <v>17</v>
      </c>
      <c r="H24" s="1276">
        <f t="shared" si="0"/>
        <v>877</v>
      </c>
    </row>
    <row r="25" spans="1:8" ht="15" customHeight="1" x14ac:dyDescent="0.2">
      <c r="A25" s="1600"/>
      <c r="B25" s="1601" t="s">
        <v>410</v>
      </c>
      <c r="C25" s="1602">
        <v>500</v>
      </c>
      <c r="D25" s="1603">
        <v>447</v>
      </c>
      <c r="E25" s="1603">
        <v>15</v>
      </c>
      <c r="F25" s="1603">
        <v>351</v>
      </c>
      <c r="G25" s="1603">
        <v>14</v>
      </c>
      <c r="H25" s="2055">
        <v>684</v>
      </c>
    </row>
    <row r="26" spans="1:8" ht="15" customHeight="1" thickBot="1" x14ac:dyDescent="0.25">
      <c r="A26" s="1267"/>
      <c r="B26" s="1292" t="s">
        <v>408</v>
      </c>
      <c r="C26" s="1297">
        <v>500</v>
      </c>
      <c r="D26" s="1262">
        <v>309</v>
      </c>
      <c r="E26" s="1262">
        <v>11</v>
      </c>
      <c r="F26" s="1262">
        <v>161</v>
      </c>
      <c r="G26" s="1262">
        <v>9</v>
      </c>
      <c r="H26" s="1287">
        <v>232</v>
      </c>
    </row>
    <row r="27" spans="1:8" ht="15" customHeight="1" x14ac:dyDescent="0.2">
      <c r="A27" s="1280"/>
      <c r="B27" s="1290" t="s">
        <v>276</v>
      </c>
      <c r="C27" s="1264">
        <v>450</v>
      </c>
      <c r="D27" s="1282">
        <v>450</v>
      </c>
      <c r="E27" s="1075">
        <v>18</v>
      </c>
      <c r="F27" s="1072">
        <v>420</v>
      </c>
      <c r="G27" s="1075">
        <v>18</v>
      </c>
      <c r="H27" s="1073">
        <v>993</v>
      </c>
    </row>
    <row r="28" spans="1:8" ht="15" customHeight="1" x14ac:dyDescent="0.2">
      <c r="A28" s="560"/>
      <c r="B28" s="561" t="s">
        <v>261</v>
      </c>
      <c r="C28" s="1275">
        <v>450</v>
      </c>
      <c r="D28" s="1291">
        <v>354</v>
      </c>
      <c r="E28" s="562">
        <v>10</v>
      </c>
      <c r="F28" s="563">
        <v>287</v>
      </c>
      <c r="G28" s="564">
        <v>10</v>
      </c>
      <c r="H28" s="565">
        <v>729</v>
      </c>
    </row>
    <row r="29" spans="1:8" ht="15" customHeight="1" thickBot="1" x14ac:dyDescent="0.25">
      <c r="A29" s="546"/>
      <c r="B29" s="547" t="s">
        <v>269</v>
      </c>
      <c r="C29" s="1297">
        <v>450</v>
      </c>
      <c r="D29" s="1272">
        <v>171</v>
      </c>
      <c r="E29" s="548">
        <v>7</v>
      </c>
      <c r="F29" s="549">
        <v>96</v>
      </c>
      <c r="G29" s="550">
        <v>7</v>
      </c>
      <c r="H29" s="551">
        <v>191</v>
      </c>
    </row>
    <row r="30" spans="1:8" ht="15" customHeight="1" thickBot="1" x14ac:dyDescent="0.25">
      <c r="A30" s="552"/>
      <c r="B30" s="553" t="s">
        <v>270</v>
      </c>
      <c r="C30" s="554">
        <v>410</v>
      </c>
      <c r="D30" s="555">
        <v>405</v>
      </c>
      <c r="E30" s="556">
        <v>19</v>
      </c>
      <c r="F30" s="557">
        <v>381</v>
      </c>
      <c r="G30" s="558">
        <v>18</v>
      </c>
      <c r="H30" s="559">
        <v>962</v>
      </c>
    </row>
    <row r="31" spans="1:8" x14ac:dyDescent="0.2">
      <c r="A31" s="536" t="s">
        <v>175</v>
      </c>
      <c r="B31" s="526"/>
      <c r="C31" s="526"/>
      <c r="D31" s="526"/>
      <c r="E31" s="526"/>
      <c r="F31" s="526"/>
      <c r="G31" s="526"/>
      <c r="H31" s="526"/>
    </row>
    <row r="32" spans="1:8" x14ac:dyDescent="0.2">
      <c r="A32" s="526" t="s">
        <v>248</v>
      </c>
      <c r="B32" s="526"/>
      <c r="C32" s="526"/>
      <c r="D32" s="526"/>
      <c r="E32" s="526"/>
      <c r="F32" s="526"/>
      <c r="G32" s="526"/>
      <c r="H32" s="526"/>
    </row>
    <row r="33" spans="1:8" x14ac:dyDescent="0.2">
      <c r="A33" s="524"/>
      <c r="B33" s="526"/>
      <c r="C33" s="526"/>
      <c r="D33" s="526"/>
      <c r="E33" s="526"/>
      <c r="F33" s="526"/>
      <c r="G33" s="526"/>
      <c r="H33" s="526"/>
    </row>
    <row r="34" spans="1:8" ht="14.25" x14ac:dyDescent="0.2">
      <c r="A34" s="526" t="s">
        <v>395</v>
      </c>
      <c r="B34" s="537"/>
      <c r="C34" s="537"/>
      <c r="D34" s="538"/>
      <c r="E34" s="538"/>
      <c r="F34" s="526"/>
      <c r="G34" s="526"/>
      <c r="H34" s="526"/>
    </row>
    <row r="35" spans="1:8" ht="15" x14ac:dyDescent="0.25">
      <c r="A35" s="526" t="s">
        <v>396</v>
      </c>
      <c r="B35" s="529"/>
      <c r="C35" s="529"/>
      <c r="D35" s="529"/>
      <c r="E35" s="529"/>
      <c r="F35" s="528"/>
      <c r="G35" s="528"/>
      <c r="H35" s="528"/>
    </row>
  </sheetData>
  <mergeCells count="3">
    <mergeCell ref="D7:E7"/>
    <mergeCell ref="F7:G7"/>
    <mergeCell ref="H7:H8"/>
  </mergeCells>
  <pageMargins left="0.70866141732283472" right="0.70866141732283472" top="0.78740157480314965" bottom="0.78740157480314965" header="0.31496062992125984" footer="0.31496062992125984"/>
  <pageSetup paperSize="9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H49"/>
  <sheetViews>
    <sheetView showGridLines="0" topLeftCell="A19" workbookViewId="0">
      <selection activeCell="A8" sqref="A8:Q34"/>
    </sheetView>
  </sheetViews>
  <sheetFormatPr baseColWidth="10" defaultColWidth="11.42578125" defaultRowHeight="12.75" x14ac:dyDescent="0.2"/>
  <cols>
    <col min="1" max="1" width="5" style="2" customWidth="1"/>
    <col min="2" max="2" width="21.85546875" style="59" customWidth="1"/>
    <col min="3" max="3" width="9" style="59" customWidth="1"/>
    <col min="4" max="4" width="10.140625" style="59" customWidth="1"/>
    <col min="5" max="5" width="8.7109375" style="59" customWidth="1"/>
    <col min="6" max="6" width="9.85546875" style="26" customWidth="1"/>
    <col min="7" max="7" width="8.140625" style="27" customWidth="1"/>
    <col min="8" max="8" width="10" style="27" customWidth="1"/>
    <col min="9" max="9" width="10.85546875" style="59" customWidth="1"/>
    <col min="10" max="10" width="10.28515625" style="59" customWidth="1"/>
    <col min="11" max="11" width="8.7109375" style="59" customWidth="1"/>
    <col min="12" max="12" width="9" style="59" customWidth="1"/>
    <col min="13" max="13" width="9.7109375" style="59" customWidth="1"/>
    <col min="14" max="14" width="10" style="59" customWidth="1"/>
    <col min="15" max="15" width="11.42578125" style="59" customWidth="1"/>
    <col min="16" max="16" width="9.7109375" style="59" customWidth="1"/>
    <col min="17" max="17" width="10.28515625" style="59" customWidth="1"/>
    <col min="18" max="18" width="11.42578125" style="59" customWidth="1"/>
    <col min="19" max="19" width="11.42578125" style="28" customWidth="1"/>
    <col min="20" max="20" width="11.42578125" style="59" customWidth="1"/>
    <col min="21" max="16384" width="11.42578125" style="59"/>
  </cols>
  <sheetData>
    <row r="1" spans="1:34" x14ac:dyDescent="0.2">
      <c r="A1" s="1" t="s">
        <v>0</v>
      </c>
    </row>
    <row r="2" spans="1:34" x14ac:dyDescent="0.2">
      <c r="A2" s="1"/>
    </row>
    <row r="3" spans="1:34" x14ac:dyDescent="0.2">
      <c r="A3" s="1" t="str">
        <f>A8</f>
        <v>Tabell  1-3 - B1  - Saksbehandlingstid - bistand til bolig - hittil i år</v>
      </c>
      <c r="M3" s="28"/>
      <c r="N3" s="28"/>
      <c r="O3" s="28"/>
      <c r="P3" s="28"/>
      <c r="Q3" s="28"/>
    </row>
    <row r="4" spans="1:34" x14ac:dyDescent="0.2">
      <c r="A4" s="1"/>
    </row>
    <row r="5" spans="1:34" x14ac:dyDescent="0.2">
      <c r="A5" s="1"/>
    </row>
    <row r="8" spans="1:34" s="23" customFormat="1" ht="30" customHeight="1" thickBot="1" x14ac:dyDescent="0.25">
      <c r="A8" s="1975" t="s">
        <v>176</v>
      </c>
      <c r="B8" s="1689"/>
      <c r="C8" s="1690"/>
      <c r="D8" s="1690"/>
      <c r="E8" s="1690"/>
      <c r="F8" s="1691"/>
      <c r="G8" s="1692"/>
      <c r="H8" s="1692"/>
      <c r="I8" s="1690"/>
      <c r="J8" s="1690" t="s">
        <v>107</v>
      </c>
      <c r="K8" s="1690"/>
      <c r="L8" s="1690"/>
      <c r="M8" s="1690"/>
      <c r="N8" s="1690"/>
      <c r="O8" s="1690"/>
      <c r="P8" s="1690"/>
      <c r="Q8" s="1690"/>
      <c r="S8" s="29"/>
    </row>
    <row r="9" spans="1:34" s="23" customFormat="1" ht="30" customHeight="1" x14ac:dyDescent="0.2">
      <c r="A9" s="717"/>
      <c r="B9" s="1693"/>
      <c r="C9" s="2116" t="s">
        <v>31</v>
      </c>
      <c r="D9" s="2117"/>
      <c r="E9" s="2117"/>
      <c r="F9" s="2117"/>
      <c r="G9" s="2117"/>
      <c r="H9" s="2118"/>
      <c r="I9" s="2116" t="s">
        <v>32</v>
      </c>
      <c r="J9" s="2117"/>
      <c r="K9" s="2117"/>
      <c r="L9" s="2117"/>
      <c r="M9" s="2117"/>
      <c r="N9" s="2117"/>
      <c r="O9" s="2117"/>
      <c r="P9" s="2117"/>
      <c r="Q9" s="2117"/>
      <c r="S9" s="29"/>
    </row>
    <row r="10" spans="1:34" s="5" customFormat="1" ht="86.25" customHeight="1" thickBot="1" x14ac:dyDescent="0.3">
      <c r="A10" s="1694" t="s">
        <v>38</v>
      </c>
      <c r="B10" s="1695" t="s">
        <v>3</v>
      </c>
      <c r="C10" s="1696" t="s">
        <v>33</v>
      </c>
      <c r="D10" s="1694" t="s">
        <v>34</v>
      </c>
      <c r="E10" s="1697" t="s">
        <v>350</v>
      </c>
      <c r="F10" s="1698" t="s">
        <v>351</v>
      </c>
      <c r="G10" s="1699" t="s">
        <v>356</v>
      </c>
      <c r="H10" s="1700" t="s">
        <v>35</v>
      </c>
      <c r="I10" s="1696" t="s">
        <v>33</v>
      </c>
      <c r="J10" s="1694" t="s">
        <v>34</v>
      </c>
      <c r="K10" s="1697" t="s">
        <v>352</v>
      </c>
      <c r="L10" s="1701" t="s">
        <v>353</v>
      </c>
      <c r="M10" s="725" t="s">
        <v>238</v>
      </c>
      <c r="N10" s="1695" t="s">
        <v>35</v>
      </c>
      <c r="O10" s="1694" t="s">
        <v>36</v>
      </c>
      <c r="P10" s="1697" t="s">
        <v>355</v>
      </c>
      <c r="Q10" s="1701" t="s">
        <v>354</v>
      </c>
      <c r="S10" s="1081"/>
      <c r="T10" s="1092"/>
      <c r="U10" s="1092"/>
      <c r="V10" s="1086"/>
      <c r="W10" s="1089"/>
      <c r="X10" s="1089"/>
      <c r="Y10" s="1089"/>
      <c r="Z10" s="1089"/>
      <c r="AA10" s="1089"/>
      <c r="AB10" s="1089"/>
      <c r="AC10" s="1089"/>
      <c r="AD10" s="1089"/>
      <c r="AE10" s="1089"/>
      <c r="AF10" s="1092"/>
      <c r="AG10" s="1092"/>
      <c r="AH10" s="1092"/>
    </row>
    <row r="11" spans="1:34" ht="15" customHeight="1" x14ac:dyDescent="0.2">
      <c r="A11" s="1702">
        <v>1</v>
      </c>
      <c r="B11" s="1703" t="s">
        <v>5</v>
      </c>
      <c r="C11" s="1942">
        <v>474</v>
      </c>
      <c r="D11" s="1943">
        <v>432</v>
      </c>
      <c r="E11" s="1943">
        <v>378</v>
      </c>
      <c r="F11" s="1944">
        <v>0.875</v>
      </c>
      <c r="G11" s="1943">
        <v>121</v>
      </c>
      <c r="H11" s="1945">
        <v>311</v>
      </c>
      <c r="I11" s="1942">
        <v>935</v>
      </c>
      <c r="J11" s="1943">
        <v>876</v>
      </c>
      <c r="K11" s="1943">
        <v>864</v>
      </c>
      <c r="L11" s="1944">
        <v>0.98630136986301364</v>
      </c>
      <c r="M11" s="1943">
        <v>411</v>
      </c>
      <c r="N11" s="1943">
        <v>465</v>
      </c>
      <c r="O11" s="1943">
        <v>147</v>
      </c>
      <c r="P11" s="1943">
        <v>114</v>
      </c>
      <c r="Q11" s="1946">
        <v>0.77551020408163263</v>
      </c>
      <c r="S11" s="1080"/>
      <c r="T11" s="1083"/>
      <c r="U11" s="1083"/>
      <c r="V11" s="1085"/>
      <c r="W11" s="1085"/>
      <c r="X11" s="1085"/>
      <c r="Y11" s="1085"/>
      <c r="Z11" s="1085"/>
      <c r="AA11" s="1085"/>
      <c r="AB11" s="1085"/>
      <c r="AC11" s="1085"/>
      <c r="AD11" s="1085"/>
      <c r="AE11" s="1085"/>
      <c r="AF11" s="1083"/>
      <c r="AG11" s="1083"/>
      <c r="AH11" s="1083"/>
    </row>
    <row r="12" spans="1:34" ht="15" customHeight="1" x14ac:dyDescent="0.2">
      <c r="A12" s="1564">
        <v>2</v>
      </c>
      <c r="B12" s="1704" t="s">
        <v>6</v>
      </c>
      <c r="C12" s="1947">
        <v>463</v>
      </c>
      <c r="D12" s="1948">
        <v>347</v>
      </c>
      <c r="E12" s="1948">
        <v>326</v>
      </c>
      <c r="F12" s="1949">
        <v>0.93948126801152743</v>
      </c>
      <c r="G12" s="1948">
        <v>34</v>
      </c>
      <c r="H12" s="1950">
        <v>313</v>
      </c>
      <c r="I12" s="1947">
        <v>584</v>
      </c>
      <c r="J12" s="1948">
        <v>529</v>
      </c>
      <c r="K12" s="1948">
        <v>522</v>
      </c>
      <c r="L12" s="1949">
        <v>0.98676748582230622</v>
      </c>
      <c r="M12" s="1948">
        <v>307</v>
      </c>
      <c r="N12" s="1948">
        <v>222</v>
      </c>
      <c r="O12" s="1948">
        <v>106</v>
      </c>
      <c r="P12" s="1948">
        <v>98</v>
      </c>
      <c r="Q12" s="1951">
        <v>0.92452830188679247</v>
      </c>
      <c r="R12" s="1355"/>
      <c r="S12" s="1355"/>
      <c r="T12" s="1355"/>
      <c r="U12" s="1355"/>
      <c r="V12" s="1355"/>
      <c r="W12" s="1353"/>
      <c r="X12" s="1355"/>
      <c r="Y12" s="1353"/>
      <c r="Z12" s="1353"/>
      <c r="AA12" s="1355"/>
      <c r="AB12" s="1355"/>
      <c r="AC12" s="1355"/>
      <c r="AD12" s="1355"/>
      <c r="AE12" s="1353"/>
      <c r="AF12" s="1355"/>
      <c r="AG12" s="1342"/>
      <c r="AH12" s="1082"/>
    </row>
    <row r="13" spans="1:34" ht="15" customHeight="1" x14ac:dyDescent="0.2">
      <c r="A13" s="1564">
        <v>3</v>
      </c>
      <c r="B13" s="1704" t="s">
        <v>7</v>
      </c>
      <c r="C13" s="1947">
        <v>206</v>
      </c>
      <c r="D13" s="1948">
        <v>207</v>
      </c>
      <c r="E13" s="1948">
        <v>160</v>
      </c>
      <c r="F13" s="1949">
        <v>0.77294685990338163</v>
      </c>
      <c r="G13" s="1948">
        <v>92</v>
      </c>
      <c r="H13" s="1950">
        <v>118</v>
      </c>
      <c r="I13" s="1947">
        <v>490</v>
      </c>
      <c r="J13" s="1948">
        <v>479</v>
      </c>
      <c r="K13" s="1948">
        <v>389</v>
      </c>
      <c r="L13" s="1949">
        <v>0.81210855949895611</v>
      </c>
      <c r="M13" s="1948">
        <v>328</v>
      </c>
      <c r="N13" s="1948">
        <v>173</v>
      </c>
      <c r="O13" s="1948">
        <v>213</v>
      </c>
      <c r="P13" s="1948">
        <v>207</v>
      </c>
      <c r="Q13" s="1951">
        <v>0.971830985915493</v>
      </c>
      <c r="R13" s="1355"/>
      <c r="S13" s="1355"/>
      <c r="T13" s="1355"/>
      <c r="U13" s="1355"/>
      <c r="V13" s="1355"/>
      <c r="W13" s="1353"/>
      <c r="X13" s="1355"/>
      <c r="Y13" s="1353"/>
      <c r="Z13" s="1353"/>
      <c r="AA13" s="1355"/>
      <c r="AB13" s="1355"/>
      <c r="AC13" s="1355"/>
      <c r="AD13" s="1355"/>
      <c r="AE13" s="1353"/>
      <c r="AF13" s="1355"/>
      <c r="AG13" s="1342"/>
      <c r="AH13" s="1082"/>
    </row>
    <row r="14" spans="1:34" ht="15" customHeight="1" x14ac:dyDescent="0.2">
      <c r="A14" s="1564">
        <v>4</v>
      </c>
      <c r="B14" s="1704" t="s">
        <v>8</v>
      </c>
      <c r="C14" s="1947">
        <v>224</v>
      </c>
      <c r="D14" s="1948">
        <v>187</v>
      </c>
      <c r="E14" s="1948">
        <v>143</v>
      </c>
      <c r="F14" s="1949">
        <v>0.76470588235294112</v>
      </c>
      <c r="G14" s="1948">
        <v>17</v>
      </c>
      <c r="H14" s="1950">
        <v>149</v>
      </c>
      <c r="I14" s="1947">
        <v>293</v>
      </c>
      <c r="J14" s="1948">
        <v>237</v>
      </c>
      <c r="K14" s="1948">
        <v>215</v>
      </c>
      <c r="L14" s="1949">
        <v>0.90717299578059074</v>
      </c>
      <c r="M14" s="1948">
        <v>158</v>
      </c>
      <c r="N14" s="1948">
        <v>78</v>
      </c>
      <c r="O14" s="1948">
        <v>58</v>
      </c>
      <c r="P14" s="1948">
        <v>43</v>
      </c>
      <c r="Q14" s="1951">
        <v>0.74137931034482762</v>
      </c>
      <c r="R14" s="1355"/>
      <c r="S14" s="1355"/>
      <c r="T14" s="1355"/>
      <c r="U14" s="1355"/>
      <c r="V14" s="1355"/>
      <c r="W14" s="1353"/>
      <c r="X14" s="1355"/>
      <c r="Y14" s="1353"/>
      <c r="Z14" s="1353"/>
      <c r="AA14" s="1355"/>
      <c r="AB14" s="1355"/>
      <c r="AC14" s="1355"/>
      <c r="AD14" s="1355"/>
      <c r="AE14" s="1353"/>
      <c r="AF14" s="1355"/>
      <c r="AG14" s="1342"/>
      <c r="AH14" s="1082"/>
    </row>
    <row r="15" spans="1:34" ht="15" customHeight="1" x14ac:dyDescent="0.2">
      <c r="A15" s="1564">
        <v>5</v>
      </c>
      <c r="B15" s="1704" t="s">
        <v>9</v>
      </c>
      <c r="C15" s="1947">
        <v>212</v>
      </c>
      <c r="D15" s="1948">
        <v>137</v>
      </c>
      <c r="E15" s="1948">
        <v>137</v>
      </c>
      <c r="F15" s="1949">
        <v>1</v>
      </c>
      <c r="G15" s="1948">
        <v>58</v>
      </c>
      <c r="H15" s="1950">
        <v>50</v>
      </c>
      <c r="I15" s="1947">
        <v>274</v>
      </c>
      <c r="J15" s="1948">
        <v>262</v>
      </c>
      <c r="K15" s="1948">
        <v>261</v>
      </c>
      <c r="L15" s="1949">
        <v>0.99618320610687028</v>
      </c>
      <c r="M15" s="1948">
        <v>166</v>
      </c>
      <c r="N15" s="1948">
        <v>96</v>
      </c>
      <c r="O15" s="1948">
        <v>93</v>
      </c>
      <c r="P15" s="1948">
        <v>83</v>
      </c>
      <c r="Q15" s="1951">
        <v>0.89247311827956988</v>
      </c>
      <c r="R15" s="1354"/>
      <c r="S15" s="1354"/>
      <c r="T15" s="1354"/>
      <c r="U15" s="1354"/>
      <c r="V15" s="1354"/>
      <c r="W15" s="1354"/>
      <c r="X15" s="1354"/>
      <c r="Y15" s="1354"/>
      <c r="Z15" s="1354"/>
      <c r="AA15" s="1354"/>
      <c r="AB15" s="1354"/>
      <c r="AC15" s="1354"/>
      <c r="AD15" s="1354"/>
      <c r="AE15" s="1354"/>
      <c r="AF15" s="1354"/>
      <c r="AG15" s="1341"/>
      <c r="AH15" s="1082"/>
    </row>
    <row r="16" spans="1:34" ht="15" customHeight="1" x14ac:dyDescent="0.2">
      <c r="A16" s="1564">
        <v>6</v>
      </c>
      <c r="B16" s="1704" t="s">
        <v>10</v>
      </c>
      <c r="C16" s="1947">
        <v>102</v>
      </c>
      <c r="D16" s="1948">
        <v>98</v>
      </c>
      <c r="E16" s="1948">
        <v>77</v>
      </c>
      <c r="F16" s="1949">
        <v>0.7857142857142857</v>
      </c>
      <c r="G16" s="1948">
        <v>16</v>
      </c>
      <c r="H16" s="1950">
        <v>0</v>
      </c>
      <c r="I16" s="1947">
        <v>57</v>
      </c>
      <c r="J16" s="1948">
        <v>65</v>
      </c>
      <c r="K16" s="1948">
        <v>63</v>
      </c>
      <c r="L16" s="1949">
        <v>0.96923076923076923</v>
      </c>
      <c r="M16" s="1948">
        <v>32</v>
      </c>
      <c r="N16" s="1948">
        <v>33</v>
      </c>
      <c r="O16" s="1948">
        <v>17</v>
      </c>
      <c r="P16" s="1948">
        <v>14</v>
      </c>
      <c r="Q16" s="1951">
        <v>0.82352941176470584</v>
      </c>
      <c r="R16" s="1355"/>
      <c r="S16" s="1355"/>
      <c r="T16" s="1355"/>
      <c r="U16" s="1355"/>
      <c r="V16" s="1355"/>
      <c r="W16" s="1353"/>
      <c r="X16" s="1355"/>
      <c r="Y16" s="1353"/>
      <c r="Z16" s="1353"/>
      <c r="AA16" s="1355"/>
      <c r="AB16" s="1355"/>
      <c r="AC16" s="1355"/>
      <c r="AD16" s="1355"/>
      <c r="AE16" s="1353"/>
      <c r="AF16" s="1355"/>
      <c r="AG16" s="1342"/>
      <c r="AH16" s="1091"/>
    </row>
    <row r="17" spans="1:34" ht="15" customHeight="1" x14ac:dyDescent="0.2">
      <c r="A17" s="1564">
        <v>7</v>
      </c>
      <c r="B17" s="1704" t="s">
        <v>11</v>
      </c>
      <c r="C17" s="1947">
        <v>151</v>
      </c>
      <c r="D17" s="1948">
        <v>140</v>
      </c>
      <c r="E17" s="1948">
        <v>95</v>
      </c>
      <c r="F17" s="1949">
        <v>0.6785714285714286</v>
      </c>
      <c r="G17" s="1948">
        <v>14</v>
      </c>
      <c r="H17" s="1950">
        <v>128</v>
      </c>
      <c r="I17" s="1947">
        <v>119</v>
      </c>
      <c r="J17" s="1948">
        <v>72</v>
      </c>
      <c r="K17" s="1948">
        <v>41</v>
      </c>
      <c r="L17" s="1949">
        <v>0.56944444444444442</v>
      </c>
      <c r="M17" s="1948">
        <v>28</v>
      </c>
      <c r="N17" s="1948">
        <v>24</v>
      </c>
      <c r="O17" s="1948">
        <v>24</v>
      </c>
      <c r="P17" s="1948">
        <v>17</v>
      </c>
      <c r="Q17" s="1951">
        <v>0.70833333333333337</v>
      </c>
      <c r="R17" s="1355"/>
      <c r="S17" s="1355"/>
      <c r="T17" s="1355"/>
      <c r="U17" s="1355"/>
      <c r="V17" s="1355" t="s">
        <v>107</v>
      </c>
      <c r="W17" s="1353"/>
      <c r="X17" s="1355"/>
      <c r="Y17" s="1353"/>
      <c r="Z17" s="1353"/>
      <c r="AA17" s="1355"/>
      <c r="AB17" s="1355"/>
      <c r="AC17" s="1355"/>
      <c r="AD17" s="1355"/>
      <c r="AE17" s="1353"/>
      <c r="AF17" s="1355"/>
      <c r="AG17" s="1342"/>
      <c r="AH17" s="1082"/>
    </row>
    <row r="18" spans="1:34" ht="15" customHeight="1" x14ac:dyDescent="0.2">
      <c r="A18" s="1564">
        <v>8</v>
      </c>
      <c r="B18" s="1704" t="s">
        <v>12</v>
      </c>
      <c r="C18" s="1947">
        <v>176</v>
      </c>
      <c r="D18" s="1948">
        <v>165</v>
      </c>
      <c r="E18" s="1948">
        <v>165</v>
      </c>
      <c r="F18" s="1949">
        <v>1</v>
      </c>
      <c r="G18" s="1948">
        <v>29</v>
      </c>
      <c r="H18" s="1950">
        <v>135</v>
      </c>
      <c r="I18" s="1947">
        <v>145</v>
      </c>
      <c r="J18" s="1948">
        <v>142</v>
      </c>
      <c r="K18" s="1948">
        <v>142</v>
      </c>
      <c r="L18" s="1949">
        <v>1</v>
      </c>
      <c r="M18" s="1948">
        <v>69</v>
      </c>
      <c r="N18" s="1948">
        <v>73</v>
      </c>
      <c r="O18" s="1948">
        <v>30</v>
      </c>
      <c r="P18" s="1948">
        <v>3</v>
      </c>
      <c r="Q18" s="1951">
        <v>0.1</v>
      </c>
      <c r="R18" s="1355"/>
      <c r="S18" s="1355"/>
      <c r="T18" s="1355"/>
      <c r="U18" s="1355"/>
      <c r="V18" s="1355"/>
      <c r="W18" s="1353"/>
      <c r="X18" s="1355"/>
      <c r="Y18" s="1353"/>
      <c r="Z18" s="1353"/>
      <c r="AA18" s="1355"/>
      <c r="AB18" s="1355"/>
      <c r="AC18" s="1355"/>
      <c r="AD18" s="1355"/>
      <c r="AE18" s="1353"/>
      <c r="AF18" s="1355"/>
      <c r="AG18" s="1342"/>
      <c r="AH18" s="1082"/>
    </row>
    <row r="19" spans="1:34" ht="15" customHeight="1" x14ac:dyDescent="0.2">
      <c r="A19" s="1564">
        <v>9</v>
      </c>
      <c r="B19" s="1704" t="s">
        <v>13</v>
      </c>
      <c r="C19" s="1947">
        <v>262</v>
      </c>
      <c r="D19" s="1948">
        <v>249</v>
      </c>
      <c r="E19" s="1948">
        <v>249</v>
      </c>
      <c r="F19" s="1949">
        <v>1</v>
      </c>
      <c r="G19" s="1948">
        <v>62</v>
      </c>
      <c r="H19" s="1950">
        <v>187</v>
      </c>
      <c r="I19" s="1947">
        <v>232</v>
      </c>
      <c r="J19" s="1948">
        <v>208</v>
      </c>
      <c r="K19" s="1948">
        <v>203</v>
      </c>
      <c r="L19" s="1949">
        <v>0.97596153846153844</v>
      </c>
      <c r="M19" s="1948">
        <v>87</v>
      </c>
      <c r="N19" s="1948">
        <v>121</v>
      </c>
      <c r="O19" s="1948">
        <v>48</v>
      </c>
      <c r="P19" s="1948">
        <v>45</v>
      </c>
      <c r="Q19" s="1951">
        <v>0.9375</v>
      </c>
      <c r="R19" s="1355"/>
      <c r="S19" s="1355"/>
      <c r="T19" s="1355"/>
      <c r="U19" s="1355"/>
      <c r="V19" s="1355"/>
      <c r="W19" s="1353"/>
      <c r="X19" s="1355"/>
      <c r="Y19" s="1353"/>
      <c r="Z19" s="1353"/>
      <c r="AA19" s="1355"/>
      <c r="AB19" s="1355"/>
      <c r="AC19" s="1355"/>
      <c r="AD19" s="1355"/>
      <c r="AE19" s="1353"/>
      <c r="AF19" s="1355"/>
      <c r="AG19" s="1342"/>
      <c r="AH19" s="1082"/>
    </row>
    <row r="20" spans="1:34" ht="15" customHeight="1" x14ac:dyDescent="0.2">
      <c r="A20" s="1564">
        <v>10</v>
      </c>
      <c r="B20" s="1704" t="s">
        <v>14</v>
      </c>
      <c r="C20" s="1947">
        <v>234</v>
      </c>
      <c r="D20" s="1948">
        <v>155</v>
      </c>
      <c r="E20" s="1948">
        <v>71</v>
      </c>
      <c r="F20" s="1949">
        <v>0.45806451612903226</v>
      </c>
      <c r="G20" s="1948">
        <v>43</v>
      </c>
      <c r="H20" s="1950">
        <v>109</v>
      </c>
      <c r="I20" s="1947">
        <v>274</v>
      </c>
      <c r="J20" s="1948">
        <v>264</v>
      </c>
      <c r="K20" s="1948">
        <v>260</v>
      </c>
      <c r="L20" s="1949">
        <v>0.98484848484848486</v>
      </c>
      <c r="M20" s="1948">
        <v>138</v>
      </c>
      <c r="N20" s="1948">
        <v>126</v>
      </c>
      <c r="O20" s="1948">
        <v>48</v>
      </c>
      <c r="P20" s="1948">
        <v>42</v>
      </c>
      <c r="Q20" s="1951">
        <v>0.875</v>
      </c>
      <c r="R20" s="1354"/>
      <c r="S20" s="1354"/>
      <c r="T20" s="1354"/>
      <c r="U20" s="1354"/>
      <c r="V20" s="1354"/>
      <c r="W20" s="1354"/>
      <c r="X20" s="1354"/>
      <c r="Y20" s="1354"/>
      <c r="Z20" s="1354"/>
      <c r="AA20" s="1354"/>
      <c r="AB20" s="1354"/>
      <c r="AC20" s="1354"/>
      <c r="AD20" s="1354"/>
      <c r="AE20" s="1354"/>
      <c r="AF20" s="1354"/>
      <c r="AG20" s="1341"/>
      <c r="AH20" s="1082"/>
    </row>
    <row r="21" spans="1:34" ht="15" customHeight="1" x14ac:dyDescent="0.2">
      <c r="A21" s="1564">
        <v>11</v>
      </c>
      <c r="B21" s="1704" t="s">
        <v>15</v>
      </c>
      <c r="C21" s="1947">
        <v>191</v>
      </c>
      <c r="D21" s="1948">
        <v>160</v>
      </c>
      <c r="E21" s="1948">
        <v>118</v>
      </c>
      <c r="F21" s="1949">
        <v>0.73750000000000004</v>
      </c>
      <c r="G21" s="1948">
        <v>72</v>
      </c>
      <c r="H21" s="1950">
        <v>88</v>
      </c>
      <c r="I21" s="1947">
        <v>261</v>
      </c>
      <c r="J21" s="1948">
        <v>211</v>
      </c>
      <c r="K21" s="1948">
        <v>127</v>
      </c>
      <c r="L21" s="1949">
        <v>0.6018957345971564</v>
      </c>
      <c r="M21" s="1948">
        <v>125</v>
      </c>
      <c r="N21" s="1948">
        <v>86</v>
      </c>
      <c r="O21" s="1948">
        <v>37</v>
      </c>
      <c r="P21" s="1948">
        <v>28</v>
      </c>
      <c r="Q21" s="1951">
        <v>0.7567567567567568</v>
      </c>
      <c r="S21" s="1079"/>
      <c r="T21" s="1082"/>
      <c r="U21" s="1082"/>
      <c r="V21" s="1084"/>
      <c r="W21" s="1084"/>
      <c r="X21" s="1084"/>
      <c r="Y21" s="1084"/>
      <c r="Z21" s="1084"/>
      <c r="AA21" s="1084"/>
      <c r="AB21" s="1084"/>
      <c r="AC21" s="1084"/>
      <c r="AD21" s="1084"/>
      <c r="AE21" s="1084"/>
      <c r="AF21" s="1082"/>
      <c r="AG21" s="1082"/>
      <c r="AH21" s="1082"/>
    </row>
    <row r="22" spans="1:34" ht="15" customHeight="1" x14ac:dyDescent="0.2">
      <c r="A22" s="1564">
        <v>12</v>
      </c>
      <c r="B22" s="1704" t="s">
        <v>16</v>
      </c>
      <c r="C22" s="1947">
        <v>409</v>
      </c>
      <c r="D22" s="1948">
        <v>393</v>
      </c>
      <c r="E22" s="1948">
        <v>259</v>
      </c>
      <c r="F22" s="1949">
        <v>0.65903307888040707</v>
      </c>
      <c r="G22" s="1948">
        <v>56</v>
      </c>
      <c r="H22" s="1950">
        <v>196</v>
      </c>
      <c r="I22" s="1947">
        <v>341</v>
      </c>
      <c r="J22" s="1948">
        <v>297</v>
      </c>
      <c r="K22" s="1948">
        <v>285</v>
      </c>
      <c r="L22" s="1949">
        <v>0.95959595959595956</v>
      </c>
      <c r="M22" s="1948">
        <v>170</v>
      </c>
      <c r="N22" s="1948">
        <v>127</v>
      </c>
      <c r="O22" s="1948">
        <v>70</v>
      </c>
      <c r="P22" s="1948">
        <v>69</v>
      </c>
      <c r="Q22" s="1951">
        <v>0.98571428571428577</v>
      </c>
      <c r="S22" s="1079"/>
      <c r="T22" s="1082"/>
      <c r="U22" s="1082"/>
      <c r="V22" s="1084"/>
      <c r="W22" s="1084"/>
      <c r="X22" s="1084"/>
      <c r="Y22" s="1084"/>
      <c r="Z22" s="1084"/>
      <c r="AA22" s="1084"/>
      <c r="AB22" s="1084"/>
      <c r="AC22" s="1084"/>
      <c r="AD22" s="1084"/>
      <c r="AE22" s="1084"/>
      <c r="AF22" s="1082"/>
      <c r="AG22" s="1082"/>
      <c r="AH22" s="1082"/>
    </row>
    <row r="23" spans="1:34" ht="15" customHeight="1" x14ac:dyDescent="0.2">
      <c r="A23" s="1564">
        <v>13</v>
      </c>
      <c r="B23" s="1704" t="s">
        <v>17</v>
      </c>
      <c r="C23" s="1947">
        <v>257</v>
      </c>
      <c r="D23" s="1948">
        <v>236</v>
      </c>
      <c r="E23" s="1948">
        <v>234</v>
      </c>
      <c r="F23" s="1949">
        <v>0.99152542372881358</v>
      </c>
      <c r="G23" s="1948">
        <v>39</v>
      </c>
      <c r="H23" s="1950">
        <v>158</v>
      </c>
      <c r="I23" s="1947">
        <v>397</v>
      </c>
      <c r="J23" s="1948">
        <v>369</v>
      </c>
      <c r="K23" s="1948">
        <v>360</v>
      </c>
      <c r="L23" s="1949">
        <v>0.97560975609756095</v>
      </c>
      <c r="M23" s="1948">
        <v>196</v>
      </c>
      <c r="N23" s="1948">
        <v>173</v>
      </c>
      <c r="O23" s="1948">
        <v>93</v>
      </c>
      <c r="P23" s="1948">
        <v>86</v>
      </c>
      <c r="Q23" s="1951">
        <v>0.92473118279569888</v>
      </c>
      <c r="S23" s="1079"/>
      <c r="T23" s="1091"/>
      <c r="U23" s="1091"/>
      <c r="V23" s="1088"/>
      <c r="W23" s="1088"/>
      <c r="X23" s="1091"/>
      <c r="Y23" s="1091"/>
      <c r="Z23" s="1091"/>
      <c r="AA23" s="1091"/>
      <c r="AB23" s="1091"/>
      <c r="AC23" s="1091"/>
      <c r="AD23" s="1091"/>
      <c r="AE23" s="1091"/>
      <c r="AF23" s="1091"/>
      <c r="AG23" s="1091"/>
      <c r="AH23" s="1091"/>
    </row>
    <row r="24" spans="1:34" ht="15" customHeight="1" x14ac:dyDescent="0.2">
      <c r="A24" s="1564">
        <v>14</v>
      </c>
      <c r="B24" s="1704" t="s">
        <v>18</v>
      </c>
      <c r="C24" s="1947">
        <v>212</v>
      </c>
      <c r="D24" s="1948">
        <v>188</v>
      </c>
      <c r="E24" s="1948">
        <v>160</v>
      </c>
      <c r="F24" s="1949">
        <v>0.85106382978723405</v>
      </c>
      <c r="G24" s="1948">
        <v>212</v>
      </c>
      <c r="H24" s="1950">
        <v>105</v>
      </c>
      <c r="I24" s="1947">
        <v>242</v>
      </c>
      <c r="J24" s="1948">
        <v>186</v>
      </c>
      <c r="K24" s="1948">
        <v>171</v>
      </c>
      <c r="L24" s="1949">
        <v>0.91935483870967738</v>
      </c>
      <c r="M24" s="1948">
        <v>102</v>
      </c>
      <c r="N24" s="1948">
        <v>84</v>
      </c>
      <c r="O24" s="1948">
        <v>32</v>
      </c>
      <c r="P24" s="1948">
        <v>24</v>
      </c>
      <c r="Q24" s="1951">
        <v>0.75</v>
      </c>
      <c r="S24" s="1079"/>
      <c r="T24" s="1082"/>
      <c r="U24" s="1082"/>
      <c r="V24" s="1084"/>
      <c r="W24" s="1084"/>
      <c r="X24" s="1084"/>
      <c r="Y24" s="1084"/>
      <c r="Z24" s="1084"/>
      <c r="AA24" s="1084"/>
      <c r="AB24" s="1084"/>
      <c r="AC24" s="1084"/>
      <c r="AD24" s="1084"/>
      <c r="AE24" s="1084"/>
      <c r="AF24" s="1082"/>
      <c r="AG24" s="1082"/>
      <c r="AH24" s="1082"/>
    </row>
    <row r="25" spans="1:34" ht="15" customHeight="1" thickBot="1" x14ac:dyDescent="0.25">
      <c r="A25" s="1565">
        <v>15</v>
      </c>
      <c r="B25" s="1705" t="s">
        <v>19</v>
      </c>
      <c r="C25" s="1965">
        <v>277</v>
      </c>
      <c r="D25" s="1966">
        <v>259</v>
      </c>
      <c r="E25" s="1966">
        <v>189</v>
      </c>
      <c r="F25" s="1967">
        <v>0.72972972972972971</v>
      </c>
      <c r="G25" s="1966">
        <v>29</v>
      </c>
      <c r="H25" s="1968">
        <v>220</v>
      </c>
      <c r="I25" s="1952">
        <v>268</v>
      </c>
      <c r="J25" s="1953">
        <v>240</v>
      </c>
      <c r="K25" s="1953">
        <v>231</v>
      </c>
      <c r="L25" s="1954">
        <v>0.96250000000000002</v>
      </c>
      <c r="M25" s="1953">
        <v>145</v>
      </c>
      <c r="N25" s="1953">
        <v>95</v>
      </c>
      <c r="O25" s="1953">
        <v>29</v>
      </c>
      <c r="P25" s="1953">
        <v>13</v>
      </c>
      <c r="Q25" s="1955">
        <v>0.44827586206896552</v>
      </c>
      <c r="S25" s="1079"/>
      <c r="T25" s="1082"/>
      <c r="U25" s="1082"/>
      <c r="V25" s="1084"/>
      <c r="W25" s="1084"/>
      <c r="X25" s="1084"/>
      <c r="Y25" s="1084"/>
      <c r="Z25" s="1084"/>
      <c r="AA25" s="1084"/>
      <c r="AB25" s="1084"/>
      <c r="AC25" s="1084"/>
      <c r="AD25" s="1084"/>
      <c r="AE25" s="1084"/>
      <c r="AF25" s="1082"/>
      <c r="AG25" s="1082"/>
      <c r="AH25" s="1082"/>
    </row>
    <row r="26" spans="1:34" s="18" customFormat="1" ht="15" customHeight="1" x14ac:dyDescent="0.25">
      <c r="A26" s="750"/>
      <c r="B26" s="1095" t="s">
        <v>433</v>
      </c>
      <c r="C26" s="1970">
        <f>SUM(C11:C25)</f>
        <v>3850</v>
      </c>
      <c r="D26" s="1971">
        <f t="shared" ref="D26:P26" si="0">SUM(D11:D25)</f>
        <v>3353</v>
      </c>
      <c r="E26" s="1971">
        <f t="shared" si="0"/>
        <v>2761</v>
      </c>
      <c r="F26" s="1972">
        <f>SUM(F11:F25)/15</f>
        <v>0.81622242018725211</v>
      </c>
      <c r="G26" s="1971">
        <f t="shared" ref="G26" si="1">SUM(G11:G25)</f>
        <v>894</v>
      </c>
      <c r="H26" s="1973">
        <f t="shared" ref="H26" si="2">SUM(H11:H25)</f>
        <v>2267</v>
      </c>
      <c r="I26" s="1962">
        <f t="shared" ref="I26" si="3">SUM(I11:I25)</f>
        <v>4912</v>
      </c>
      <c r="J26" s="1960">
        <f t="shared" ref="J26" si="4">SUM(J11:J25)</f>
        <v>4437</v>
      </c>
      <c r="K26" s="1957">
        <f t="shared" ref="K26" si="5">SUM(K11:K25)</f>
        <v>4134</v>
      </c>
      <c r="L26" s="1958">
        <f>SUM(L11:L25)/15</f>
        <v>0.90713167620382196</v>
      </c>
      <c r="M26" s="1956">
        <f t="shared" si="0"/>
        <v>2462</v>
      </c>
      <c r="N26" s="1959">
        <f t="shared" si="0"/>
        <v>1976</v>
      </c>
      <c r="O26" s="1956">
        <f t="shared" si="0"/>
        <v>1045</v>
      </c>
      <c r="P26" s="1957">
        <f t="shared" si="0"/>
        <v>886</v>
      </c>
      <c r="Q26" s="1961">
        <f>SUM(Q11:Q25)/15</f>
        <v>0.77437085019613738</v>
      </c>
      <c r="S26" s="1079"/>
      <c r="T26" s="1082"/>
      <c r="U26" s="1082"/>
      <c r="V26" s="1084"/>
      <c r="W26" s="1084"/>
      <c r="X26" s="1084"/>
      <c r="Y26" s="1084"/>
      <c r="Z26" s="1084"/>
      <c r="AA26" s="1084"/>
      <c r="AB26" s="1084"/>
      <c r="AC26" s="1084"/>
      <c r="AD26" s="1084"/>
      <c r="AE26" s="1084"/>
      <c r="AF26" s="1082"/>
      <c r="AG26" s="1082"/>
      <c r="AH26" s="1082"/>
    </row>
    <row r="27" spans="1:34" s="1129" customFormat="1" ht="15" customHeight="1" x14ac:dyDescent="0.2">
      <c r="A27" s="1609"/>
      <c r="B27" s="1610" t="s">
        <v>411</v>
      </c>
      <c r="C27" s="1453">
        <v>2427</v>
      </c>
      <c r="D27" s="1025">
        <v>2093</v>
      </c>
      <c r="E27" s="1025">
        <v>1808</v>
      </c>
      <c r="F27" s="1969">
        <v>0.839253816634145</v>
      </c>
      <c r="G27" s="1025">
        <v>486</v>
      </c>
      <c r="H27" s="1470">
        <v>1471</v>
      </c>
      <c r="I27" s="1963">
        <v>3220</v>
      </c>
      <c r="J27" s="1682">
        <v>2822</v>
      </c>
      <c r="K27" s="1680">
        <v>2654</v>
      </c>
      <c r="L27" s="1707">
        <v>0.91944325043364694</v>
      </c>
      <c r="M27" s="1679">
        <v>1550</v>
      </c>
      <c r="N27" s="1709">
        <v>1297</v>
      </c>
      <c r="O27" s="1710">
        <v>651</v>
      </c>
      <c r="P27" s="1708">
        <v>587</v>
      </c>
      <c r="Q27" s="1711">
        <v>0.83411570913597666</v>
      </c>
      <c r="S27" s="1079"/>
      <c r="T27" s="1300"/>
      <c r="U27" s="1300"/>
      <c r="V27" s="1084"/>
      <c r="W27" s="1084"/>
      <c r="X27" s="1084"/>
      <c r="Y27" s="1084"/>
      <c r="Z27" s="1084"/>
      <c r="AA27" s="1084"/>
      <c r="AB27" s="1084"/>
      <c r="AC27" s="1084"/>
      <c r="AD27" s="1084"/>
      <c r="AE27" s="1084"/>
      <c r="AF27" s="1300"/>
      <c r="AG27" s="1300"/>
      <c r="AH27" s="1300"/>
    </row>
    <row r="28" spans="1:34" s="18" customFormat="1" ht="15" customHeight="1" thickBot="1" x14ac:dyDescent="0.25">
      <c r="A28" s="755"/>
      <c r="B28" s="1316" t="s">
        <v>397</v>
      </c>
      <c r="C28" s="1494">
        <v>1016</v>
      </c>
      <c r="D28" s="1028">
        <v>832</v>
      </c>
      <c r="E28" s="1713">
        <v>757</v>
      </c>
      <c r="F28" s="1974">
        <v>0.90892246981121028</v>
      </c>
      <c r="G28" s="1028">
        <v>203</v>
      </c>
      <c r="H28" s="1485">
        <v>550</v>
      </c>
      <c r="I28" s="1964">
        <v>1269</v>
      </c>
      <c r="J28" s="1480">
        <v>1059</v>
      </c>
      <c r="K28" s="1713">
        <v>981</v>
      </c>
      <c r="L28" s="1715">
        <v>0.91983344359260877</v>
      </c>
      <c r="M28" s="1716">
        <v>557</v>
      </c>
      <c r="N28" s="1717">
        <v>508</v>
      </c>
      <c r="O28" s="1718">
        <v>279</v>
      </c>
      <c r="P28" s="1719">
        <v>249</v>
      </c>
      <c r="Q28" s="1714">
        <v>0.78778076128348362</v>
      </c>
      <c r="S28" s="1079"/>
      <c r="T28" s="1300" t="s">
        <v>107</v>
      </c>
      <c r="U28" s="1300"/>
      <c r="V28" s="1084"/>
      <c r="W28" s="1084"/>
      <c r="X28" s="1084"/>
      <c r="Y28" s="1084"/>
      <c r="Z28" s="1084"/>
      <c r="AA28" s="1084"/>
      <c r="AB28" s="1084"/>
      <c r="AC28" s="1084"/>
      <c r="AD28" s="1084"/>
      <c r="AE28" s="1084"/>
      <c r="AF28" s="1300"/>
      <c r="AG28" s="1300"/>
      <c r="AH28" s="1300"/>
    </row>
    <row r="29" spans="1:34" s="70" customFormat="1" ht="15" customHeight="1" x14ac:dyDescent="0.2">
      <c r="A29" s="1094"/>
      <c r="B29" s="1330" t="s">
        <v>277</v>
      </c>
      <c r="C29" s="1720">
        <v>4281</v>
      </c>
      <c r="D29" s="1721">
        <v>3689</v>
      </c>
      <c r="E29" s="1722">
        <v>3169</v>
      </c>
      <c r="F29" s="1723">
        <v>0.85904039034968827</v>
      </c>
      <c r="G29" s="1506">
        <v>1072</v>
      </c>
      <c r="H29" s="1511">
        <v>2194</v>
      </c>
      <c r="I29" s="1724">
        <v>4786</v>
      </c>
      <c r="J29" s="1506">
        <v>4360</v>
      </c>
      <c r="K29" s="1722">
        <v>4135</v>
      </c>
      <c r="L29" s="1725">
        <v>0.94839449541284404</v>
      </c>
      <c r="M29" s="1726">
        <v>1998</v>
      </c>
      <c r="N29" s="1727">
        <v>2180</v>
      </c>
      <c r="O29" s="1728">
        <v>1223</v>
      </c>
      <c r="P29" s="1729">
        <v>1006</v>
      </c>
      <c r="Q29" s="1723">
        <v>0.8225674570727719</v>
      </c>
      <c r="S29" s="1079"/>
      <c r="T29" s="1082"/>
      <c r="U29" s="1082"/>
      <c r="V29" s="1084"/>
      <c r="W29" s="1084"/>
      <c r="X29" s="1084"/>
      <c r="Y29" s="1084"/>
      <c r="Z29" s="1084"/>
      <c r="AA29" s="1084"/>
      <c r="AB29" s="1084"/>
      <c r="AC29" s="1084"/>
      <c r="AD29" s="1084"/>
      <c r="AE29" s="1084"/>
      <c r="AF29" s="1082"/>
      <c r="AG29" s="1082"/>
      <c r="AH29" s="1082"/>
    </row>
    <row r="30" spans="1:34" s="70" customFormat="1" ht="15" customHeight="1" x14ac:dyDescent="0.2">
      <c r="A30" s="970"/>
      <c r="B30" s="1320" t="s">
        <v>262</v>
      </c>
      <c r="C30" s="1706">
        <v>3169</v>
      </c>
      <c r="D30" s="1453">
        <v>2512</v>
      </c>
      <c r="E30" s="1730">
        <v>2071</v>
      </c>
      <c r="F30" s="1731">
        <v>0.82444267515923564</v>
      </c>
      <c r="G30" s="1466">
        <v>707</v>
      </c>
      <c r="H30" s="1025">
        <v>1509</v>
      </c>
      <c r="I30" s="1732">
        <v>3180</v>
      </c>
      <c r="J30" s="1466">
        <v>2800</v>
      </c>
      <c r="K30" s="1730">
        <v>2668</v>
      </c>
      <c r="L30" s="1733">
        <v>0.95285714285714285</v>
      </c>
      <c r="M30" s="1734">
        <v>1354</v>
      </c>
      <c r="N30" s="1709">
        <v>1304</v>
      </c>
      <c r="O30" s="1710">
        <v>811</v>
      </c>
      <c r="P30" s="1735">
        <v>651</v>
      </c>
      <c r="Q30" s="1731">
        <v>0.80271270036991371</v>
      </c>
      <c r="S30" s="1079"/>
      <c r="T30" s="1091"/>
      <c r="U30" s="1082"/>
      <c r="V30" s="1088"/>
      <c r="W30" s="1088"/>
      <c r="X30" s="1088"/>
      <c r="Y30" s="1091"/>
      <c r="Z30" s="1091"/>
      <c r="AA30" s="1091"/>
      <c r="AB30" s="1091"/>
      <c r="AC30" s="1091"/>
      <c r="AD30" s="1091"/>
      <c r="AE30" s="1091"/>
      <c r="AF30" s="1091"/>
      <c r="AG30" s="1091"/>
      <c r="AH30" s="1091"/>
    </row>
    <row r="31" spans="1:34" s="70" customFormat="1" ht="15" customHeight="1" thickBot="1" x14ac:dyDescent="0.25">
      <c r="A31" s="755"/>
      <c r="B31" s="1316" t="s">
        <v>240</v>
      </c>
      <c r="C31" s="1712">
        <v>1741</v>
      </c>
      <c r="D31" s="1494">
        <v>1322</v>
      </c>
      <c r="E31" s="1713">
        <v>1132</v>
      </c>
      <c r="F31" s="1714">
        <v>0.85627836611195163</v>
      </c>
      <c r="G31" s="1480">
        <v>454.15999999999997</v>
      </c>
      <c r="H31" s="1028">
        <v>737</v>
      </c>
      <c r="I31" s="1736">
        <v>1587</v>
      </c>
      <c r="J31" s="1480">
        <v>1436</v>
      </c>
      <c r="K31" s="1713">
        <v>1357</v>
      </c>
      <c r="L31" s="1715">
        <v>0.94498607242339838</v>
      </c>
      <c r="M31" s="1716">
        <v>678</v>
      </c>
      <c r="N31" s="1717">
        <v>674</v>
      </c>
      <c r="O31" s="1718">
        <v>409</v>
      </c>
      <c r="P31" s="1719">
        <v>334</v>
      </c>
      <c r="Q31" s="1714">
        <v>0.81662591687041564</v>
      </c>
      <c r="S31" s="1079"/>
      <c r="T31" s="1093"/>
      <c r="U31" s="1093"/>
      <c r="V31" s="1087"/>
      <c r="W31" s="1090"/>
      <c r="X31" s="1090"/>
      <c r="Y31" s="1090"/>
      <c r="Z31" s="1090"/>
      <c r="AA31" s="1090"/>
      <c r="AB31" s="1090"/>
      <c r="AC31" s="1090"/>
      <c r="AD31" s="1090"/>
      <c r="AE31" s="1090"/>
      <c r="AF31" s="1093"/>
      <c r="AG31" s="1093"/>
      <c r="AH31" s="1093"/>
    </row>
    <row r="32" spans="1:34" s="70" customFormat="1" ht="15" customHeight="1" x14ac:dyDescent="0.2">
      <c r="A32" s="1310"/>
      <c r="B32" s="1737" t="s">
        <v>114</v>
      </c>
      <c r="C32" s="1720">
        <v>3650</v>
      </c>
      <c r="D32" s="1738">
        <v>3314</v>
      </c>
      <c r="E32" s="1722">
        <v>2839</v>
      </c>
      <c r="F32" s="1739">
        <v>0.85666867833433913</v>
      </c>
      <c r="G32" s="1506">
        <v>1205</v>
      </c>
      <c r="H32" s="1740">
        <v>1928</v>
      </c>
      <c r="I32" s="1741">
        <v>4612</v>
      </c>
      <c r="J32" s="1738">
        <v>4507</v>
      </c>
      <c r="K32" s="1722">
        <v>4228</v>
      </c>
      <c r="L32" s="1725">
        <v>0.93809629465276234</v>
      </c>
      <c r="M32" s="1726">
        <v>2019</v>
      </c>
      <c r="N32" s="1742">
        <v>2287</v>
      </c>
      <c r="O32" s="1743">
        <v>1227</v>
      </c>
      <c r="P32" s="1729">
        <v>1075</v>
      </c>
      <c r="Q32" s="1723">
        <v>0.876120619396903</v>
      </c>
      <c r="S32" s="1080"/>
      <c r="T32" s="1083"/>
      <c r="U32" s="1083"/>
      <c r="V32" s="1085"/>
      <c r="W32" s="1085"/>
      <c r="X32" s="1085"/>
      <c r="Y32" s="1085"/>
      <c r="Z32" s="1085"/>
      <c r="AA32" s="1085"/>
      <c r="AB32" s="1085"/>
      <c r="AC32" s="1085"/>
      <c r="AD32" s="1085"/>
      <c r="AE32" s="1085"/>
      <c r="AF32" s="1083"/>
      <c r="AG32" s="1083"/>
      <c r="AH32" s="1083"/>
    </row>
    <row r="33" spans="1:34" s="70" customFormat="1" ht="15" customHeight="1" x14ac:dyDescent="0.2">
      <c r="A33" s="970"/>
      <c r="B33" s="1320" t="s">
        <v>108</v>
      </c>
      <c r="C33" s="1744">
        <v>2996</v>
      </c>
      <c r="D33" s="1745">
        <v>2604</v>
      </c>
      <c r="E33" s="1730">
        <v>2125</v>
      </c>
      <c r="F33" s="1746">
        <v>0.8160522273425499</v>
      </c>
      <c r="G33" s="1466">
        <v>960</v>
      </c>
      <c r="H33" s="1747">
        <v>1294</v>
      </c>
      <c r="I33" s="1744">
        <v>3258</v>
      </c>
      <c r="J33" s="1745">
        <v>3012</v>
      </c>
      <c r="K33" s="1730">
        <v>2836</v>
      </c>
      <c r="L33" s="1746">
        <v>0.94156706507304122</v>
      </c>
      <c r="M33" s="1466">
        <v>1384</v>
      </c>
      <c r="N33" s="1748">
        <v>1518</v>
      </c>
      <c r="O33" s="1745">
        <v>901</v>
      </c>
      <c r="P33" s="1749">
        <v>789</v>
      </c>
      <c r="Q33" s="1731">
        <v>0.87569367369589346</v>
      </c>
      <c r="S33" s="1079"/>
      <c r="T33" s="1093"/>
      <c r="U33" s="1093"/>
      <c r="V33" s="1087"/>
      <c r="W33" s="1090" t="s">
        <v>107</v>
      </c>
      <c r="X33" s="1090"/>
      <c r="Y33" s="1090"/>
      <c r="Z33" s="1090"/>
      <c r="AA33" s="1090"/>
      <c r="AB33" s="1090"/>
      <c r="AC33" s="1090"/>
      <c r="AD33" s="1090"/>
      <c r="AE33" s="1090"/>
      <c r="AF33" s="1093"/>
      <c r="AG33" s="1093"/>
      <c r="AH33" s="1093"/>
    </row>
    <row r="34" spans="1:34" s="18" customFormat="1" ht="15" customHeight="1" thickBot="1" x14ac:dyDescent="0.3">
      <c r="A34" s="976"/>
      <c r="B34" s="1750" t="s">
        <v>109</v>
      </c>
      <c r="C34" s="1751">
        <v>1457</v>
      </c>
      <c r="D34" s="1752">
        <v>1231</v>
      </c>
      <c r="E34" s="1753">
        <v>991</v>
      </c>
      <c r="F34" s="1754">
        <v>0.80503655564581644</v>
      </c>
      <c r="G34" s="1755">
        <v>494</v>
      </c>
      <c r="H34" s="1756">
        <v>416</v>
      </c>
      <c r="I34" s="1751">
        <v>1730</v>
      </c>
      <c r="J34" s="1752">
        <v>1596</v>
      </c>
      <c r="K34" s="1753">
        <v>1499</v>
      </c>
      <c r="L34" s="1757">
        <v>0.93922305764411029</v>
      </c>
      <c r="M34" s="1758">
        <v>777</v>
      </c>
      <c r="N34" s="1759">
        <v>730</v>
      </c>
      <c r="O34" s="1752">
        <v>503</v>
      </c>
      <c r="P34" s="1760">
        <v>437</v>
      </c>
      <c r="Q34" s="1761">
        <v>0.8687872763419483</v>
      </c>
      <c r="S34" s="1079"/>
      <c r="T34" s="1082"/>
      <c r="U34" s="1082"/>
      <c r="V34" s="1084"/>
      <c r="W34" s="1084"/>
      <c r="X34" s="1084"/>
      <c r="Y34" s="1084"/>
      <c r="Z34" s="1084"/>
      <c r="AA34" s="1084"/>
      <c r="AB34" s="1084"/>
      <c r="AC34" s="1084"/>
      <c r="AD34" s="1084"/>
      <c r="AE34" s="1084"/>
      <c r="AF34" s="1082"/>
      <c r="AG34" s="1082"/>
      <c r="AH34" s="1082"/>
    </row>
    <row r="35" spans="1:34" s="18" customFormat="1" ht="15" customHeight="1" x14ac:dyDescent="0.25">
      <c r="A35" s="1762"/>
      <c r="B35" s="1763" t="s">
        <v>110</v>
      </c>
      <c r="C35" s="1764">
        <v>3464</v>
      </c>
      <c r="D35" s="1765">
        <v>3221</v>
      </c>
      <c r="E35" s="1766">
        <v>2665</v>
      </c>
      <c r="F35" s="1767">
        <v>0.82738280037255507</v>
      </c>
      <c r="G35" s="1768">
        <v>1444</v>
      </c>
      <c r="H35" s="1769">
        <v>1492</v>
      </c>
      <c r="I35" s="1764">
        <v>4968</v>
      </c>
      <c r="J35" s="1765">
        <v>4531</v>
      </c>
      <c r="K35" s="1766">
        <v>4140</v>
      </c>
      <c r="L35" s="1767">
        <v>0.91370558375634514</v>
      </c>
      <c r="M35" s="1770">
        <v>2227</v>
      </c>
      <c r="N35" s="1771">
        <v>2186</v>
      </c>
      <c r="O35" s="1772">
        <v>1738</v>
      </c>
      <c r="P35" s="1773">
        <v>1513</v>
      </c>
      <c r="Q35" s="1774">
        <v>0.8705408515535098</v>
      </c>
      <c r="S35" s="1079"/>
      <c r="T35" s="1082"/>
      <c r="U35" s="1082"/>
      <c r="V35" s="1084"/>
      <c r="W35" s="1084"/>
      <c r="X35" s="1084"/>
      <c r="Y35" s="1084"/>
      <c r="Z35" s="1084"/>
      <c r="AA35" s="1084"/>
      <c r="AB35" s="1084"/>
      <c r="AC35" s="1084"/>
      <c r="AD35" s="1084"/>
      <c r="AE35" s="1084"/>
      <c r="AF35" s="1082"/>
      <c r="AG35" s="1082"/>
      <c r="AH35" s="1082"/>
    </row>
    <row r="36" spans="1:34" s="18" customFormat="1" ht="15" customHeight="1" x14ac:dyDescent="0.25">
      <c r="A36" s="768"/>
      <c r="B36" s="793" t="s">
        <v>111</v>
      </c>
      <c r="C36" s="1775">
        <v>2408</v>
      </c>
      <c r="D36" s="1776">
        <v>2250</v>
      </c>
      <c r="E36" s="1777">
        <v>1812</v>
      </c>
      <c r="F36" s="1778">
        <v>0.80533333333333335</v>
      </c>
      <c r="G36" s="1779">
        <v>1061</v>
      </c>
      <c r="H36" s="1780">
        <v>982</v>
      </c>
      <c r="I36" s="1775">
        <v>3280</v>
      </c>
      <c r="J36" s="1776">
        <v>3015</v>
      </c>
      <c r="K36" s="1777">
        <v>2749</v>
      </c>
      <c r="L36" s="1778">
        <v>0.91177446102819237</v>
      </c>
      <c r="M36" s="1781">
        <v>1461</v>
      </c>
      <c r="N36" s="1782">
        <v>1502</v>
      </c>
      <c r="O36" s="1783">
        <v>1097</v>
      </c>
      <c r="P36" s="1784">
        <v>964</v>
      </c>
      <c r="Q36" s="1785">
        <v>0.87876025524156787</v>
      </c>
      <c r="S36" s="1079"/>
      <c r="T36" s="1082"/>
      <c r="U36" s="1082"/>
      <c r="V36" s="1084"/>
      <c r="W36" s="1084"/>
      <c r="X36" s="1084"/>
      <c r="Y36" s="1084"/>
      <c r="Z36" s="1084"/>
      <c r="AA36" s="1084"/>
      <c r="AB36" s="1084"/>
      <c r="AC36" s="1084"/>
      <c r="AD36" s="1084"/>
      <c r="AE36" s="1084"/>
      <c r="AF36" s="1082"/>
      <c r="AG36" s="1082"/>
      <c r="AH36" s="1082"/>
    </row>
    <row r="37" spans="1:34" s="18" customFormat="1" ht="15" customHeight="1" thickBot="1" x14ac:dyDescent="0.3">
      <c r="A37" s="1786"/>
      <c r="B37" s="776" t="s">
        <v>20</v>
      </c>
      <c r="C37" s="1787">
        <v>1325</v>
      </c>
      <c r="D37" s="1788">
        <v>1169</v>
      </c>
      <c r="E37" s="1789">
        <v>893</v>
      </c>
      <c r="F37" s="1790">
        <v>0.76390076988879385</v>
      </c>
      <c r="G37" s="1791">
        <v>629</v>
      </c>
      <c r="H37" s="1792">
        <v>499</v>
      </c>
      <c r="I37" s="1787">
        <v>1741</v>
      </c>
      <c r="J37" s="1788">
        <v>1552</v>
      </c>
      <c r="K37" s="1789">
        <v>1400</v>
      </c>
      <c r="L37" s="1790">
        <v>0.90206185567010311</v>
      </c>
      <c r="M37" s="1793">
        <v>690</v>
      </c>
      <c r="N37" s="1794">
        <v>753</v>
      </c>
      <c r="O37" s="1795">
        <v>517</v>
      </c>
      <c r="P37" s="1796">
        <v>440</v>
      </c>
      <c r="Q37" s="1797">
        <v>0.85106382978723405</v>
      </c>
      <c r="S37" s="1079"/>
      <c r="T37" s="1091"/>
      <c r="U37" s="1082"/>
      <c r="V37" s="1088"/>
      <c r="W37" s="1088"/>
      <c r="X37" s="1091"/>
      <c r="Y37" s="1091"/>
      <c r="Z37" s="1091"/>
      <c r="AA37" s="1091"/>
      <c r="AB37" s="1091"/>
      <c r="AC37" s="1091"/>
      <c r="AD37" s="1091"/>
      <c r="AE37" s="1091"/>
      <c r="AF37" s="1091"/>
      <c r="AG37" s="1091"/>
      <c r="AH37" s="1091"/>
    </row>
    <row r="38" spans="1:34" s="18" customFormat="1" ht="15" customHeight="1" thickBot="1" x14ac:dyDescent="0.3">
      <c r="A38" s="800"/>
      <c r="B38" s="801" t="s">
        <v>112</v>
      </c>
      <c r="C38" s="1798">
        <v>3705</v>
      </c>
      <c r="D38" s="1799">
        <v>3214</v>
      </c>
      <c r="E38" s="1800">
        <v>2752</v>
      </c>
      <c r="F38" s="1801">
        <v>0.85625388923459866</v>
      </c>
      <c r="G38" s="1802">
        <v>1432</v>
      </c>
      <c r="H38" s="1803">
        <v>1296</v>
      </c>
      <c r="I38" s="1798">
        <v>4858</v>
      </c>
      <c r="J38" s="1799">
        <v>4230</v>
      </c>
      <c r="K38" s="1804">
        <v>3913</v>
      </c>
      <c r="L38" s="1805">
        <v>0.92505910165484628</v>
      </c>
      <c r="M38" s="1806">
        <v>1968</v>
      </c>
      <c r="N38" s="1807">
        <v>2134</v>
      </c>
      <c r="O38" s="1808">
        <v>1642</v>
      </c>
      <c r="P38" s="1809">
        <v>1457</v>
      </c>
      <c r="Q38" s="1810">
        <v>0.88733252131546891</v>
      </c>
      <c r="S38" s="1079"/>
      <c r="T38" s="1082"/>
      <c r="U38" s="1082"/>
      <c r="V38" s="1084"/>
      <c r="W38" s="1084"/>
      <c r="X38" s="1084"/>
      <c r="Y38" s="1084"/>
      <c r="Z38" s="1084"/>
      <c r="AA38" s="1084"/>
      <c r="AB38" s="1084"/>
      <c r="AC38" s="1084"/>
      <c r="AD38" s="1084"/>
      <c r="AE38" s="1084"/>
      <c r="AF38" s="1082"/>
      <c r="AG38" s="1082"/>
      <c r="AH38" s="1082"/>
    </row>
    <row r="39" spans="1:34" x14ac:dyDescent="0.2">
      <c r="A39" s="1"/>
      <c r="S39" s="1079"/>
      <c r="T39" s="1082"/>
      <c r="U39" s="1082"/>
      <c r="V39" s="1084"/>
      <c r="W39" s="1084"/>
      <c r="X39" s="1084"/>
      <c r="Y39" s="1084"/>
      <c r="Z39" s="1084"/>
      <c r="AA39" s="1084"/>
      <c r="AB39" s="1084"/>
      <c r="AC39" s="1084"/>
      <c r="AD39" s="1084"/>
      <c r="AE39" s="1084"/>
      <c r="AF39" s="1082"/>
      <c r="AG39" s="1082"/>
      <c r="AH39" s="1082"/>
    </row>
    <row r="40" spans="1:34" x14ac:dyDescent="0.2">
      <c r="S40" s="1078"/>
      <c r="T40" s="1082"/>
      <c r="U40" s="1082"/>
      <c r="V40" s="1084"/>
      <c r="W40" s="1084"/>
      <c r="X40" s="1084"/>
      <c r="Y40" s="1084"/>
      <c r="Z40" s="1084"/>
      <c r="AA40" s="1084"/>
      <c r="AB40" s="1084"/>
      <c r="AC40" s="1084"/>
      <c r="AD40" s="1084"/>
      <c r="AE40" s="1084"/>
      <c r="AF40" s="1082"/>
      <c r="AG40" s="1082"/>
      <c r="AH40" s="1082"/>
    </row>
    <row r="41" spans="1:34" x14ac:dyDescent="0.2">
      <c r="S41" s="1079"/>
      <c r="T41" s="1082"/>
      <c r="U41" s="1082"/>
      <c r="V41" s="1084"/>
      <c r="W41" s="1084"/>
      <c r="X41" s="1084"/>
      <c r="Y41" s="1084"/>
      <c r="Z41" s="1084"/>
      <c r="AA41" s="1084"/>
      <c r="AB41" s="1084"/>
      <c r="AC41" s="1084"/>
      <c r="AD41" s="1084"/>
      <c r="AE41" s="1084"/>
      <c r="AF41" s="1082"/>
      <c r="AG41" s="1082"/>
      <c r="AH41" s="1082"/>
    </row>
    <row r="42" spans="1:34" x14ac:dyDescent="0.2">
      <c r="S42" s="1079"/>
      <c r="T42" s="1082"/>
      <c r="U42" s="1082"/>
      <c r="V42" s="1084"/>
      <c r="W42" s="1084"/>
      <c r="X42" s="1084"/>
      <c r="Y42" s="1084"/>
      <c r="Z42" s="1084"/>
      <c r="AA42" s="1084"/>
      <c r="AB42" s="1084"/>
      <c r="AC42" s="1084"/>
      <c r="AD42" s="1084"/>
      <c r="AE42" s="1084"/>
      <c r="AF42" s="1082"/>
      <c r="AG42" s="1082"/>
      <c r="AH42" s="1082"/>
    </row>
    <row r="43" spans="1:34" x14ac:dyDescent="0.2">
      <c r="S43" s="1079"/>
      <c r="T43" s="1082"/>
      <c r="U43" s="1082"/>
      <c r="V43" s="1084"/>
      <c r="W43" s="1084"/>
      <c r="X43" s="1084"/>
      <c r="Y43" s="1084"/>
      <c r="Z43" s="1084"/>
      <c r="AA43" s="1084"/>
      <c r="AB43" s="1084"/>
      <c r="AC43" s="1084"/>
      <c r="AD43" s="1084"/>
      <c r="AE43" s="1084"/>
      <c r="AF43" s="1082"/>
      <c r="AG43" s="1082"/>
      <c r="AH43" s="1082"/>
    </row>
    <row r="44" spans="1:34" x14ac:dyDescent="0.2">
      <c r="S44" s="1079"/>
      <c r="T44" s="1091"/>
      <c r="U44" s="1091"/>
      <c r="V44" s="1088"/>
      <c r="W44" s="1088"/>
      <c r="X44" s="1091"/>
      <c r="Y44" s="1091"/>
      <c r="Z44" s="1091"/>
      <c r="AA44" s="1091"/>
      <c r="AB44" s="1091"/>
      <c r="AC44" s="1091"/>
      <c r="AD44" s="1091"/>
      <c r="AE44" s="1091"/>
      <c r="AF44" s="1091"/>
      <c r="AG44" s="1091"/>
      <c r="AH44" s="1091"/>
    </row>
    <row r="45" spans="1:34" x14ac:dyDescent="0.2">
      <c r="S45" s="1079"/>
      <c r="T45" s="1082"/>
      <c r="U45" s="1082"/>
      <c r="V45" s="1084"/>
      <c r="W45" s="1084"/>
      <c r="X45" s="1084"/>
      <c r="Y45" s="1084"/>
      <c r="Z45" s="1084"/>
      <c r="AA45" s="1084"/>
      <c r="AB45" s="1084"/>
      <c r="AC45" s="1084"/>
      <c r="AD45" s="1084"/>
      <c r="AE45" s="1084"/>
      <c r="AF45" s="1082"/>
      <c r="AG45" s="1082"/>
      <c r="AH45" s="1082"/>
    </row>
    <row r="46" spans="1:34" x14ac:dyDescent="0.2">
      <c r="S46" s="1079"/>
      <c r="T46" s="1082"/>
      <c r="U46" s="1082"/>
      <c r="V46" s="1084"/>
      <c r="W46" s="1084"/>
      <c r="X46" s="1084"/>
      <c r="Y46" s="1084"/>
      <c r="Z46" s="1084"/>
      <c r="AA46" s="1084"/>
      <c r="AB46" s="1084"/>
      <c r="AC46" s="1084"/>
      <c r="AD46" s="1084"/>
      <c r="AE46" s="1084"/>
      <c r="AF46" s="1082"/>
      <c r="AG46" s="1082"/>
      <c r="AH46" s="1082"/>
    </row>
    <row r="47" spans="1:34" x14ac:dyDescent="0.2">
      <c r="S47" s="1079"/>
      <c r="T47" s="1082"/>
      <c r="U47" s="1082"/>
      <c r="V47" s="1084"/>
      <c r="W47" s="1084"/>
      <c r="X47" s="1084"/>
      <c r="Y47" s="1084"/>
      <c r="Z47" s="1084"/>
      <c r="AA47" s="1084"/>
      <c r="AB47" s="1084"/>
      <c r="AC47" s="1084"/>
      <c r="AD47" s="1084"/>
      <c r="AE47" s="1084"/>
      <c r="AF47" s="1082"/>
      <c r="AG47" s="1082"/>
      <c r="AH47" s="1082"/>
    </row>
    <row r="48" spans="1:34" x14ac:dyDescent="0.2">
      <c r="S48" s="1079"/>
      <c r="T48" s="1082"/>
      <c r="U48" s="1082"/>
      <c r="V48" s="1084"/>
      <c r="W48" s="1084"/>
      <c r="X48" s="1084"/>
      <c r="Y48" s="1084"/>
      <c r="Z48" s="1084"/>
      <c r="AA48" s="1084"/>
      <c r="AB48" s="1084"/>
      <c r="AC48" s="1084"/>
      <c r="AD48" s="1084"/>
      <c r="AE48" s="1084"/>
      <c r="AF48" s="1082"/>
      <c r="AG48" s="1082"/>
      <c r="AH48" s="1082"/>
    </row>
    <row r="49" spans="19:34" x14ac:dyDescent="0.2">
      <c r="S49" s="1079"/>
      <c r="T49" s="1091"/>
      <c r="U49" s="1082"/>
      <c r="V49" s="1088"/>
      <c r="W49" s="1088"/>
      <c r="X49" s="1091"/>
      <c r="Y49" s="1091"/>
      <c r="Z49" s="1091"/>
      <c r="AA49" s="1091"/>
      <c r="AB49" s="1091"/>
      <c r="AC49" s="1091"/>
      <c r="AD49" s="1091"/>
      <c r="AE49" s="1091"/>
      <c r="AF49" s="1091"/>
      <c r="AG49" s="1091"/>
      <c r="AH49" s="1091"/>
    </row>
  </sheetData>
  <mergeCells count="2">
    <mergeCell ref="C9:H9"/>
    <mergeCell ref="I9:Q9"/>
  </mergeCells>
  <printOptions horizontalCentered="1" verticalCentered="1"/>
  <pageMargins left="0.39370078740157505" right="0.39370078740157505" top="0.78740157480314998" bottom="0.59055118110236204" header="0.5" footer="0.5"/>
  <pageSetup paperSize="9" scale="80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4"/>
  <sheetViews>
    <sheetView showGridLines="0" topLeftCell="G14" workbookViewId="0">
      <selection activeCell="Q38" sqref="Q38"/>
    </sheetView>
  </sheetViews>
  <sheetFormatPr baseColWidth="10" defaultColWidth="11.42578125" defaultRowHeight="12.75" x14ac:dyDescent="0.2"/>
  <cols>
    <col min="1" max="1" width="6.140625" style="2" bestFit="1" customWidth="1"/>
    <col min="2" max="2" width="22" style="275" bestFit="1" customWidth="1"/>
    <col min="3" max="3" width="12.85546875" style="275" customWidth="1"/>
    <col min="4" max="4" width="12.5703125" style="275" customWidth="1"/>
    <col min="5" max="6" width="10.42578125" style="275" customWidth="1"/>
    <col min="7" max="8" width="11.42578125" style="275" customWidth="1"/>
    <col min="9" max="9" width="21.7109375" style="275" customWidth="1"/>
    <col min="10" max="12" width="8.7109375" style="275" bestFit="1" customWidth="1"/>
    <col min="13" max="13" width="9.7109375" style="275" bestFit="1" customWidth="1"/>
    <col min="14" max="14" width="8.7109375" style="275" bestFit="1" customWidth="1"/>
    <col min="15" max="15" width="11.42578125" style="275" customWidth="1"/>
    <col min="16" max="16384" width="11.42578125" style="275"/>
  </cols>
  <sheetData>
    <row r="1" spans="1:16" x14ac:dyDescent="0.2">
      <c r="A1" s="411" t="s">
        <v>26</v>
      </c>
      <c r="B1" s="412"/>
    </row>
    <row r="2" spans="1:16" x14ac:dyDescent="0.2">
      <c r="A2" s="1" t="s">
        <v>0</v>
      </c>
    </row>
    <row r="3" spans="1:16" x14ac:dyDescent="0.2">
      <c r="A3" s="1"/>
    </row>
    <row r="4" spans="1:16" x14ac:dyDescent="0.2">
      <c r="A4" s="1" t="str">
        <f>A10</f>
        <v>Tabell  1-3 - B2 - Antall personer som har bostøtte pr. 31.12</v>
      </c>
    </row>
    <row r="5" spans="1:16" x14ac:dyDescent="0.2">
      <c r="A5" s="1" t="str">
        <f>H10</f>
        <v>Tabell  1-3 - B3 - Ventetid på effektuering av tildelt kommunal bolig i perioden 1.1 - 31.12</v>
      </c>
    </row>
    <row r="6" spans="1:16" x14ac:dyDescent="0.2">
      <c r="A6" s="1"/>
    </row>
    <row r="10" spans="1:16" s="23" customFormat="1" ht="30" customHeight="1" thickBot="1" x14ac:dyDescent="0.25">
      <c r="A10" s="3" t="s">
        <v>293</v>
      </c>
      <c r="B10" s="22"/>
      <c r="H10" s="3" t="s">
        <v>294</v>
      </c>
      <c r="I10" s="22"/>
    </row>
    <row r="11" spans="1:16" s="23" customFormat="1" ht="25.5" customHeight="1" x14ac:dyDescent="0.2">
      <c r="A11" s="62"/>
      <c r="B11" s="428"/>
      <c r="C11" s="2119" t="s">
        <v>295</v>
      </c>
      <c r="D11" s="2119"/>
      <c r="E11" s="2119"/>
      <c r="F11" s="22"/>
      <c r="H11" s="62"/>
      <c r="I11" s="428"/>
      <c r="J11" s="2120" t="s">
        <v>296</v>
      </c>
      <c r="K11" s="2121"/>
      <c r="L11" s="2121"/>
      <c r="M11" s="2121"/>
      <c r="N11" s="2121"/>
      <c r="O11" s="429"/>
      <c r="P11" s="429"/>
    </row>
    <row r="12" spans="1:16" s="5" customFormat="1" ht="79.5" customHeight="1" thickBot="1" x14ac:dyDescent="0.25">
      <c r="A12" s="107" t="s">
        <v>2</v>
      </c>
      <c r="B12" s="126" t="s">
        <v>3</v>
      </c>
      <c r="C12" s="352" t="s">
        <v>297</v>
      </c>
      <c r="D12" s="483" t="s">
        <v>298</v>
      </c>
      <c r="E12" s="430" t="s">
        <v>299</v>
      </c>
      <c r="G12" s="5" t="s">
        <v>107</v>
      </c>
      <c r="H12" s="6" t="s">
        <v>2</v>
      </c>
      <c r="I12" s="19" t="s">
        <v>3</v>
      </c>
      <c r="J12" s="6" t="s">
        <v>300</v>
      </c>
      <c r="K12" s="112" t="s">
        <v>301</v>
      </c>
      <c r="L12" s="112" t="s">
        <v>302</v>
      </c>
      <c r="M12" s="112" t="s">
        <v>303</v>
      </c>
      <c r="N12" s="54" t="s">
        <v>304</v>
      </c>
      <c r="O12" s="431" t="s">
        <v>37</v>
      </c>
      <c r="P12" s="431" t="s">
        <v>305</v>
      </c>
    </row>
    <row r="13" spans="1:16" s="35" customFormat="1" ht="15" customHeight="1" x14ac:dyDescent="0.2">
      <c r="A13" s="414">
        <v>1</v>
      </c>
      <c r="B13" s="8" t="s">
        <v>5</v>
      </c>
      <c r="C13" s="1884">
        <v>2574</v>
      </c>
      <c r="D13" s="1885">
        <v>818</v>
      </c>
      <c r="E13" s="2067">
        <f>SUM(C13:D13)</f>
        <v>3392</v>
      </c>
      <c r="H13" s="414">
        <v>1</v>
      </c>
      <c r="I13" s="8" t="s">
        <v>5</v>
      </c>
      <c r="J13" s="1884">
        <v>74</v>
      </c>
      <c r="K13" s="1886">
        <v>30</v>
      </c>
      <c r="L13" s="1886">
        <v>10</v>
      </c>
      <c r="M13" s="1886">
        <v>24</v>
      </c>
      <c r="N13" s="1885">
        <v>9</v>
      </c>
      <c r="O13" s="1887">
        <f>SUM(J13:N13)</f>
        <v>147</v>
      </c>
      <c r="P13" s="432">
        <f t="shared" ref="P13:P28" si="0">(J13*1.5+K13*3+L13*5+M13*9+N13*12)/O13</f>
        <v>3.9115646258503403</v>
      </c>
    </row>
    <row r="14" spans="1:16" s="35" customFormat="1" ht="15" customHeight="1" x14ac:dyDescent="0.2">
      <c r="A14" s="9">
        <v>2</v>
      </c>
      <c r="B14" s="10" t="s">
        <v>6</v>
      </c>
      <c r="C14" s="1888">
        <v>2240</v>
      </c>
      <c r="D14" s="1889">
        <v>1014</v>
      </c>
      <c r="E14" s="2068">
        <f>SUM(C14:D14)</f>
        <v>3254</v>
      </c>
      <c r="H14" s="9">
        <v>2</v>
      </c>
      <c r="I14" s="10" t="s">
        <v>6</v>
      </c>
      <c r="J14" s="1888">
        <v>63</v>
      </c>
      <c r="K14" s="1890">
        <v>23</v>
      </c>
      <c r="L14" s="1890">
        <v>15</v>
      </c>
      <c r="M14" s="1890">
        <v>4</v>
      </c>
      <c r="N14" s="1889">
        <v>1</v>
      </c>
      <c r="O14" s="1891">
        <f>SUM(J14:N14)</f>
        <v>106</v>
      </c>
      <c r="P14" s="433">
        <f t="shared" si="0"/>
        <v>2.7028301886792452</v>
      </c>
    </row>
    <row r="15" spans="1:16" s="35" customFormat="1" ht="15" customHeight="1" x14ac:dyDescent="0.2">
      <c r="A15" s="9">
        <v>3</v>
      </c>
      <c r="B15" s="10" t="s">
        <v>7</v>
      </c>
      <c r="C15" s="1888">
        <v>2157</v>
      </c>
      <c r="D15" s="1889">
        <v>1440</v>
      </c>
      <c r="E15" s="2068">
        <f t="shared" ref="E15:E27" si="1">SUM(C15:D15)</f>
        <v>3597</v>
      </c>
      <c r="H15" s="9">
        <v>3</v>
      </c>
      <c r="I15" s="10" t="s">
        <v>7</v>
      </c>
      <c r="J15" s="1888">
        <v>180</v>
      </c>
      <c r="K15" s="1890">
        <v>23</v>
      </c>
      <c r="L15" s="1890">
        <v>6</v>
      </c>
      <c r="M15" s="1890">
        <v>4</v>
      </c>
      <c r="N15" s="1889">
        <v>0</v>
      </c>
      <c r="O15" s="1891">
        <f t="shared" ref="O15:O27" si="2">SUM(J15:N15)</f>
        <v>213</v>
      </c>
      <c r="P15" s="433">
        <f t="shared" si="0"/>
        <v>1.9014084507042253</v>
      </c>
    </row>
    <row r="16" spans="1:16" s="35" customFormat="1" ht="15" customHeight="1" x14ac:dyDescent="0.2">
      <c r="A16" s="9">
        <v>4</v>
      </c>
      <c r="B16" s="10" t="s">
        <v>8</v>
      </c>
      <c r="C16" s="1888">
        <v>1343</v>
      </c>
      <c r="D16" s="1889">
        <v>401</v>
      </c>
      <c r="E16" s="2068">
        <f t="shared" si="1"/>
        <v>1744</v>
      </c>
      <c r="H16" s="9">
        <v>4</v>
      </c>
      <c r="I16" s="10" t="s">
        <v>8</v>
      </c>
      <c r="J16" s="1888">
        <v>26</v>
      </c>
      <c r="K16" s="1890">
        <v>10</v>
      </c>
      <c r="L16" s="1890">
        <v>7</v>
      </c>
      <c r="M16" s="1890">
        <v>13</v>
      </c>
      <c r="N16" s="1889">
        <v>2</v>
      </c>
      <c r="O16" s="1891">
        <f t="shared" si="2"/>
        <v>58</v>
      </c>
      <c r="P16" s="433">
        <f t="shared" si="0"/>
        <v>4.2241379310344831</v>
      </c>
    </row>
    <row r="17" spans="1:16" s="1894" customFormat="1" ht="15" customHeight="1" x14ac:dyDescent="0.2">
      <c r="A17" s="1892">
        <v>5</v>
      </c>
      <c r="B17" s="1893" t="s">
        <v>9</v>
      </c>
      <c r="C17" s="1888">
        <v>1302</v>
      </c>
      <c r="D17" s="1889">
        <v>226</v>
      </c>
      <c r="E17" s="2068">
        <f t="shared" si="1"/>
        <v>1528</v>
      </c>
      <c r="H17" s="1892">
        <v>5</v>
      </c>
      <c r="I17" s="1893" t="s">
        <v>9</v>
      </c>
      <c r="J17" s="1888">
        <v>12</v>
      </c>
      <c r="K17" s="1890">
        <v>57</v>
      </c>
      <c r="L17" s="1890">
        <v>0</v>
      </c>
      <c r="M17" s="1890">
        <v>14</v>
      </c>
      <c r="N17" s="1889">
        <v>1</v>
      </c>
      <c r="O17" s="1891">
        <f t="shared" si="2"/>
        <v>84</v>
      </c>
      <c r="P17" s="1895">
        <f t="shared" si="0"/>
        <v>3.8928571428571428</v>
      </c>
    </row>
    <row r="18" spans="1:16" s="1894" customFormat="1" ht="15" customHeight="1" x14ac:dyDescent="0.2">
      <c r="A18" s="1892">
        <v>6</v>
      </c>
      <c r="B18" s="1893" t="s">
        <v>10</v>
      </c>
      <c r="C18" s="1888">
        <v>332</v>
      </c>
      <c r="D18" s="1889">
        <v>171</v>
      </c>
      <c r="E18" s="2068">
        <f t="shared" si="1"/>
        <v>503</v>
      </c>
      <c r="H18" s="1892">
        <v>6</v>
      </c>
      <c r="I18" s="1893" t="s">
        <v>10</v>
      </c>
      <c r="J18" s="1888">
        <v>12</v>
      </c>
      <c r="K18" s="1890">
        <v>1</v>
      </c>
      <c r="L18" s="1890">
        <v>1</v>
      </c>
      <c r="M18" s="1890">
        <v>2</v>
      </c>
      <c r="N18" s="1889">
        <v>1</v>
      </c>
      <c r="O18" s="1891">
        <f t="shared" si="2"/>
        <v>17</v>
      </c>
      <c r="P18" s="1895">
        <f t="shared" si="0"/>
        <v>3.2941176470588234</v>
      </c>
    </row>
    <row r="19" spans="1:16" s="1894" customFormat="1" ht="15" customHeight="1" x14ac:dyDescent="0.2">
      <c r="A19" s="1892">
        <v>7</v>
      </c>
      <c r="B19" s="1893" t="s">
        <v>11</v>
      </c>
      <c r="C19" s="1888">
        <v>531</v>
      </c>
      <c r="D19" s="1889">
        <v>287</v>
      </c>
      <c r="E19" s="2068">
        <f t="shared" si="1"/>
        <v>818</v>
      </c>
      <c r="H19" s="1892">
        <v>7</v>
      </c>
      <c r="I19" s="1893" t="s">
        <v>11</v>
      </c>
      <c r="J19" s="1888">
        <v>7</v>
      </c>
      <c r="K19" s="1890">
        <v>0</v>
      </c>
      <c r="L19" s="1890">
        <v>1</v>
      </c>
      <c r="M19" s="1890">
        <v>0</v>
      </c>
      <c r="N19" s="1889">
        <v>1</v>
      </c>
      <c r="O19" s="1891">
        <f t="shared" si="2"/>
        <v>9</v>
      </c>
      <c r="P19" s="1895">
        <f t="shared" si="0"/>
        <v>3.0555555555555554</v>
      </c>
    </row>
    <row r="20" spans="1:16" s="1894" customFormat="1" ht="15" customHeight="1" x14ac:dyDescent="0.2">
      <c r="A20" s="1892">
        <v>8</v>
      </c>
      <c r="B20" s="1893" t="s">
        <v>12</v>
      </c>
      <c r="C20" s="1888">
        <v>761</v>
      </c>
      <c r="D20" s="1889">
        <v>118</v>
      </c>
      <c r="E20" s="2068">
        <f t="shared" si="1"/>
        <v>879</v>
      </c>
      <c r="H20" s="1892">
        <v>8</v>
      </c>
      <c r="I20" s="1893" t="s">
        <v>12</v>
      </c>
      <c r="J20" s="1888">
        <v>0</v>
      </c>
      <c r="K20" s="1890">
        <v>0</v>
      </c>
      <c r="L20" s="1890">
        <v>3</v>
      </c>
      <c r="M20" s="1890">
        <v>4</v>
      </c>
      <c r="N20" s="1889">
        <v>23</v>
      </c>
      <c r="O20" s="1891">
        <f t="shared" si="2"/>
        <v>30</v>
      </c>
      <c r="P20" s="1895">
        <f t="shared" si="0"/>
        <v>10.9</v>
      </c>
    </row>
    <row r="21" spans="1:16" s="1894" customFormat="1" ht="15" customHeight="1" x14ac:dyDescent="0.2">
      <c r="A21" s="1892">
        <v>9</v>
      </c>
      <c r="B21" s="1893" t="s">
        <v>13</v>
      </c>
      <c r="C21" s="1888">
        <v>812</v>
      </c>
      <c r="D21" s="1889">
        <v>96</v>
      </c>
      <c r="E21" s="2068">
        <f t="shared" si="1"/>
        <v>908</v>
      </c>
      <c r="H21" s="1892">
        <v>9</v>
      </c>
      <c r="I21" s="1893" t="s">
        <v>13</v>
      </c>
      <c r="J21" s="1888">
        <v>30</v>
      </c>
      <c r="K21" s="1890">
        <v>11</v>
      </c>
      <c r="L21" s="1890">
        <v>4</v>
      </c>
      <c r="M21" s="1890">
        <v>3</v>
      </c>
      <c r="N21" s="1889">
        <v>0</v>
      </c>
      <c r="O21" s="1891">
        <f t="shared" si="2"/>
        <v>48</v>
      </c>
      <c r="P21" s="1895">
        <f t="shared" si="0"/>
        <v>2.6041666666666665</v>
      </c>
    </row>
    <row r="22" spans="1:16" s="1894" customFormat="1" ht="15" customHeight="1" x14ac:dyDescent="0.2">
      <c r="A22" s="1892">
        <v>10</v>
      </c>
      <c r="B22" s="1893" t="s">
        <v>14</v>
      </c>
      <c r="C22" s="1888">
        <v>1033</v>
      </c>
      <c r="D22" s="1889">
        <v>463</v>
      </c>
      <c r="E22" s="2068">
        <f t="shared" si="1"/>
        <v>1496</v>
      </c>
      <c r="H22" s="1892">
        <v>10</v>
      </c>
      <c r="I22" s="1893" t="s">
        <v>14</v>
      </c>
      <c r="J22" s="1888">
        <v>31</v>
      </c>
      <c r="K22" s="1890">
        <v>6</v>
      </c>
      <c r="L22" s="1890">
        <v>5</v>
      </c>
      <c r="M22" s="1890">
        <v>5</v>
      </c>
      <c r="N22" s="1889">
        <v>1</v>
      </c>
      <c r="O22" s="1891">
        <f t="shared" si="2"/>
        <v>48</v>
      </c>
      <c r="P22" s="1895">
        <f t="shared" si="0"/>
        <v>3.0520833333333335</v>
      </c>
    </row>
    <row r="23" spans="1:16" s="1894" customFormat="1" ht="15" customHeight="1" x14ac:dyDescent="0.2">
      <c r="A23" s="1892">
        <v>11</v>
      </c>
      <c r="B23" s="1893" t="s">
        <v>15</v>
      </c>
      <c r="C23" s="1888">
        <v>1096</v>
      </c>
      <c r="D23" s="1889">
        <v>514</v>
      </c>
      <c r="E23" s="2068">
        <f t="shared" si="1"/>
        <v>1610</v>
      </c>
      <c r="H23" s="1892">
        <v>11</v>
      </c>
      <c r="I23" s="1893" t="s">
        <v>15</v>
      </c>
      <c r="J23" s="1888">
        <v>25</v>
      </c>
      <c r="K23" s="1890">
        <v>1</v>
      </c>
      <c r="L23" s="1890">
        <v>2</v>
      </c>
      <c r="M23" s="1890">
        <v>5</v>
      </c>
      <c r="N23" s="1889">
        <v>4</v>
      </c>
      <c r="O23" s="1891">
        <f t="shared" si="2"/>
        <v>37</v>
      </c>
      <c r="P23" s="1895">
        <f t="shared" si="0"/>
        <v>3.8783783783783785</v>
      </c>
    </row>
    <row r="24" spans="1:16" s="1894" customFormat="1" ht="15" customHeight="1" x14ac:dyDescent="0.2">
      <c r="A24" s="1892">
        <v>12</v>
      </c>
      <c r="B24" s="1893" t="s">
        <v>16</v>
      </c>
      <c r="C24" s="1888">
        <v>1296</v>
      </c>
      <c r="D24" s="1889">
        <v>216</v>
      </c>
      <c r="E24" s="2068">
        <f t="shared" si="1"/>
        <v>1512</v>
      </c>
      <c r="H24" s="1892">
        <v>12</v>
      </c>
      <c r="I24" s="1893" t="s">
        <v>16</v>
      </c>
      <c r="J24" s="1888">
        <v>55</v>
      </c>
      <c r="K24" s="1890">
        <v>10</v>
      </c>
      <c r="L24" s="1890">
        <v>4</v>
      </c>
      <c r="M24" s="1890">
        <v>1</v>
      </c>
      <c r="N24" s="1889">
        <v>0</v>
      </c>
      <c r="O24" s="1891">
        <f t="shared" si="2"/>
        <v>70</v>
      </c>
      <c r="P24" s="1895">
        <f t="shared" si="0"/>
        <v>2.0214285714285714</v>
      </c>
    </row>
    <row r="25" spans="1:16" s="1894" customFormat="1" ht="15" customHeight="1" x14ac:dyDescent="0.2">
      <c r="A25" s="1892">
        <v>13</v>
      </c>
      <c r="B25" s="1893" t="s">
        <v>17</v>
      </c>
      <c r="C25" s="1888">
        <v>1043</v>
      </c>
      <c r="D25" s="1889">
        <v>616</v>
      </c>
      <c r="E25" s="2068">
        <f t="shared" si="1"/>
        <v>1659</v>
      </c>
      <c r="H25" s="1892">
        <v>13</v>
      </c>
      <c r="I25" s="1893" t="s">
        <v>17</v>
      </c>
      <c r="J25" s="1888">
        <v>75</v>
      </c>
      <c r="K25" s="1890">
        <v>8</v>
      </c>
      <c r="L25" s="1890">
        <v>3</v>
      </c>
      <c r="M25" s="1890">
        <v>6</v>
      </c>
      <c r="N25" s="1889">
        <v>1</v>
      </c>
      <c r="O25" s="1891">
        <f t="shared" si="2"/>
        <v>93</v>
      </c>
      <c r="P25" s="1895">
        <f t="shared" si="0"/>
        <v>2.338709677419355</v>
      </c>
    </row>
    <row r="26" spans="1:16" s="1894" customFormat="1" ht="15" customHeight="1" x14ac:dyDescent="0.2">
      <c r="A26" s="1892">
        <v>14</v>
      </c>
      <c r="B26" s="1893" t="s">
        <v>18</v>
      </c>
      <c r="C26" s="1888">
        <v>763</v>
      </c>
      <c r="D26" s="1889">
        <v>504</v>
      </c>
      <c r="E26" s="2068">
        <f t="shared" si="1"/>
        <v>1267</v>
      </c>
      <c r="H26" s="1892">
        <v>14</v>
      </c>
      <c r="I26" s="1893" t="s">
        <v>18</v>
      </c>
      <c r="J26" s="1888">
        <v>21</v>
      </c>
      <c r="K26" s="1890">
        <v>1</v>
      </c>
      <c r="L26" s="1890">
        <v>2</v>
      </c>
      <c r="M26" s="1890">
        <v>5</v>
      </c>
      <c r="N26" s="1889">
        <v>3</v>
      </c>
      <c r="O26" s="1891">
        <f t="shared" si="2"/>
        <v>32</v>
      </c>
      <c r="P26" s="1895">
        <f t="shared" si="0"/>
        <v>3.921875</v>
      </c>
    </row>
    <row r="27" spans="1:16" s="1894" customFormat="1" ht="15" customHeight="1" thickBot="1" x14ac:dyDescent="0.25">
      <c r="A27" s="1905">
        <v>15</v>
      </c>
      <c r="B27" s="1906" t="s">
        <v>19</v>
      </c>
      <c r="C27" s="1907">
        <v>1180</v>
      </c>
      <c r="D27" s="1908">
        <v>409</v>
      </c>
      <c r="E27" s="2069">
        <f t="shared" si="1"/>
        <v>1589</v>
      </c>
      <c r="H27" s="1905">
        <v>15</v>
      </c>
      <c r="I27" s="1906" t="s">
        <v>19</v>
      </c>
      <c r="J27" s="1909">
        <v>13</v>
      </c>
      <c r="K27" s="1910">
        <v>11</v>
      </c>
      <c r="L27" s="1910">
        <v>5</v>
      </c>
      <c r="M27" s="1910">
        <v>41</v>
      </c>
      <c r="N27" s="1911">
        <v>23</v>
      </c>
      <c r="O27" s="1896">
        <f t="shared" si="2"/>
        <v>93</v>
      </c>
      <c r="P27" s="1912">
        <f t="shared" si="0"/>
        <v>7.768817204301075</v>
      </c>
    </row>
    <row r="28" spans="1:16" s="202" customFormat="1" ht="15" customHeight="1" thickBot="1" x14ac:dyDescent="0.25">
      <c r="A28" s="1604"/>
      <c r="B28" s="1605" t="s">
        <v>431</v>
      </c>
      <c r="C28" s="1606">
        <f>SUM(C13:C27)</f>
        <v>18463</v>
      </c>
      <c r="D28" s="1607">
        <f>SUM(D13:D27)</f>
        <v>7293</v>
      </c>
      <c r="E28" s="1608">
        <f>SUM(E13:E27)</f>
        <v>25756</v>
      </c>
      <c r="H28" s="1900"/>
      <c r="I28" s="1901" t="s">
        <v>407</v>
      </c>
      <c r="J28" s="1902">
        <f>SUM(J13:J27)</f>
        <v>624</v>
      </c>
      <c r="K28" s="1903">
        <f>SUM(K13:K27)</f>
        <v>192</v>
      </c>
      <c r="L28" s="1903">
        <f t="shared" ref="L28:O28" si="3">SUM(L13:L27)</f>
        <v>68</v>
      </c>
      <c r="M28" s="1903">
        <f t="shared" si="3"/>
        <v>131</v>
      </c>
      <c r="N28" s="1903">
        <f t="shared" si="3"/>
        <v>70</v>
      </c>
      <c r="O28" s="1904">
        <f t="shared" si="3"/>
        <v>1085</v>
      </c>
      <c r="P28" s="2070">
        <f t="shared" si="0"/>
        <v>3.5677419354838711</v>
      </c>
    </row>
    <row r="29" spans="1:16" s="410" customFormat="1" ht="15" customHeight="1" x14ac:dyDescent="0.2">
      <c r="A29" s="273"/>
      <c r="B29" s="1882" t="s">
        <v>274</v>
      </c>
      <c r="C29" s="709">
        <v>18105</v>
      </c>
      <c r="D29" s="709">
        <v>7696</v>
      </c>
      <c r="E29" s="484">
        <v>25801</v>
      </c>
      <c r="H29" s="273"/>
      <c r="I29" s="1882" t="s">
        <v>292</v>
      </c>
      <c r="J29" s="709">
        <v>576</v>
      </c>
      <c r="K29" s="709">
        <v>279</v>
      </c>
      <c r="L29" s="709">
        <v>134</v>
      </c>
      <c r="M29" s="709">
        <v>126</v>
      </c>
      <c r="N29" s="709">
        <v>140</v>
      </c>
      <c r="O29" s="709">
        <v>1255</v>
      </c>
      <c r="P29" s="2073">
        <v>4.1314741035856573</v>
      </c>
    </row>
    <row r="30" spans="1:16" s="410" customFormat="1" ht="15" customHeight="1" thickBot="1" x14ac:dyDescent="0.25">
      <c r="A30" s="704"/>
      <c r="B30" s="389" t="s">
        <v>172</v>
      </c>
      <c r="C30" s="710">
        <v>18498</v>
      </c>
      <c r="D30" s="710">
        <v>7888</v>
      </c>
      <c r="E30" s="486">
        <v>26386</v>
      </c>
      <c r="H30" s="704"/>
      <c r="I30" s="389" t="s">
        <v>289</v>
      </c>
      <c r="J30" s="710">
        <v>695</v>
      </c>
      <c r="K30" s="710">
        <v>231</v>
      </c>
      <c r="L30" s="710">
        <v>142</v>
      </c>
      <c r="M30" s="710">
        <v>124</v>
      </c>
      <c r="N30" s="710">
        <v>58</v>
      </c>
      <c r="O30" s="710">
        <v>1250</v>
      </c>
      <c r="P30" s="271">
        <v>3.4060000000000001</v>
      </c>
    </row>
    <row r="31" spans="1:16" s="202" customFormat="1" ht="15" customHeight="1" x14ac:dyDescent="0.2">
      <c r="A31" s="331"/>
      <c r="B31" s="1113" t="s">
        <v>145</v>
      </c>
      <c r="C31" s="1898">
        <v>18550</v>
      </c>
      <c r="D31" s="1898">
        <v>7822</v>
      </c>
      <c r="E31" s="2072">
        <v>26372</v>
      </c>
      <c r="H31" s="1897"/>
      <c r="I31" s="1113" t="s">
        <v>290</v>
      </c>
      <c r="J31" s="1898">
        <v>988</v>
      </c>
      <c r="K31" s="1898">
        <v>310</v>
      </c>
      <c r="L31" s="1898">
        <v>178</v>
      </c>
      <c r="M31" s="1898">
        <v>146</v>
      </c>
      <c r="N31" s="1898">
        <v>120</v>
      </c>
      <c r="O31" s="1898">
        <v>1742</v>
      </c>
      <c r="P31" s="1899">
        <v>3.4764638346727899</v>
      </c>
    </row>
    <row r="32" spans="1:16" s="202" customFormat="1" ht="15" customHeight="1" x14ac:dyDescent="0.2">
      <c r="A32" s="703"/>
      <c r="B32" s="383" t="s">
        <v>348</v>
      </c>
      <c r="C32" s="708">
        <v>18063</v>
      </c>
      <c r="D32" s="708">
        <v>8201</v>
      </c>
      <c r="E32" s="485">
        <v>26264</v>
      </c>
      <c r="H32" s="1881"/>
      <c r="I32" s="383" t="s">
        <v>291</v>
      </c>
      <c r="J32" s="708">
        <v>942</v>
      </c>
      <c r="K32" s="708">
        <v>284</v>
      </c>
      <c r="L32" s="708">
        <v>193</v>
      </c>
      <c r="M32" s="708">
        <v>136</v>
      </c>
      <c r="N32" s="708">
        <v>66</v>
      </c>
      <c r="O32" s="708">
        <v>1621</v>
      </c>
      <c r="P32" s="1883">
        <v>3.2362739049969154</v>
      </c>
    </row>
    <row r="33" spans="1:16" s="202" customFormat="1" ht="15" customHeight="1" thickBot="1" x14ac:dyDescent="0.25">
      <c r="A33" s="704"/>
      <c r="B33" s="389" t="s">
        <v>349</v>
      </c>
      <c r="C33" s="710">
        <v>16540</v>
      </c>
      <c r="D33" s="710">
        <v>8108</v>
      </c>
      <c r="E33" s="486">
        <v>24648</v>
      </c>
      <c r="H33" s="1881"/>
      <c r="I33" s="383" t="s">
        <v>21</v>
      </c>
      <c r="J33" s="708">
        <v>813</v>
      </c>
      <c r="K33" s="708">
        <v>301</v>
      </c>
      <c r="L33" s="708">
        <v>228</v>
      </c>
      <c r="M33" s="708">
        <v>175</v>
      </c>
      <c r="N33" s="708">
        <v>124</v>
      </c>
      <c r="O33" s="708">
        <v>1641</v>
      </c>
      <c r="P33" s="1883">
        <v>3.8546617915904937</v>
      </c>
    </row>
    <row r="34" spans="1:16" s="18" customFormat="1" ht="15" customHeight="1" x14ac:dyDescent="0.2"/>
    <row r="35" spans="1:16" s="18" customFormat="1" ht="15" customHeight="1" x14ac:dyDescent="0.2">
      <c r="H35" s="1" t="s">
        <v>306</v>
      </c>
    </row>
    <row r="36" spans="1:16" s="18" customFormat="1" ht="15" customHeight="1" x14ac:dyDescent="0.2"/>
    <row r="37" spans="1:16" s="23" customFormat="1" ht="30" customHeight="1" x14ac:dyDescent="0.2"/>
    <row r="38" spans="1:16" s="5" customFormat="1" ht="86.25" customHeight="1" x14ac:dyDescent="0.2"/>
    <row r="39" spans="1:16" ht="17.25" customHeight="1" x14ac:dyDescent="0.2"/>
    <row r="44" spans="1:16" ht="19.7" customHeight="1" x14ac:dyDescent="0.2"/>
    <row r="54" s="18" customFormat="1" x14ac:dyDescent="0.2"/>
  </sheetData>
  <mergeCells count="2">
    <mergeCell ref="C11:E11"/>
    <mergeCell ref="J11:N11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L40"/>
  <sheetViews>
    <sheetView showGridLines="0" topLeftCell="A14" workbookViewId="0">
      <selection activeCell="X45" sqref="X45"/>
    </sheetView>
  </sheetViews>
  <sheetFormatPr baseColWidth="10" defaultColWidth="11.42578125" defaultRowHeight="14.25" x14ac:dyDescent="0.2"/>
  <cols>
    <col min="1" max="1" width="4.85546875" style="809" customWidth="1"/>
    <col min="2" max="2" width="22" style="712" bestFit="1" customWidth="1"/>
    <col min="3" max="7" width="8.28515625" style="712" customWidth="1"/>
    <col min="8" max="8" width="9.7109375" style="712" customWidth="1"/>
    <col min="9" max="9" width="8.5703125" style="712" hidden="1" customWidth="1"/>
    <col min="10" max="14" width="8.28515625" style="712" customWidth="1"/>
    <col min="15" max="15" width="9.7109375" style="712" customWidth="1"/>
    <col min="16" max="16" width="8.5703125" style="712" hidden="1" customWidth="1"/>
    <col min="17" max="17" width="13.28515625" style="712" hidden="1" customWidth="1"/>
    <col min="18" max="18" width="11.42578125" style="712" customWidth="1"/>
    <col min="19" max="19" width="11.42578125" style="713" customWidth="1"/>
    <col min="20" max="16384" width="11.42578125" style="712"/>
  </cols>
  <sheetData>
    <row r="1" spans="1:38" x14ac:dyDescent="0.2">
      <c r="A1" s="711" t="s">
        <v>0</v>
      </c>
    </row>
    <row r="2" spans="1:38" x14ac:dyDescent="0.2">
      <c r="A2" s="711"/>
    </row>
    <row r="3" spans="1:38" x14ac:dyDescent="0.2">
      <c r="A3" s="711" t="str">
        <f>A5</f>
        <v>Tabell 1 - 4 - A-1  - Bruk av private døgnovernattingstilbud  - hittil i år.  Antall personer etter oppholdslengde og kvalitetsavtale.</v>
      </c>
    </row>
    <row r="5" spans="1:38" s="715" customFormat="1" ht="26.25" customHeight="1" thickBot="1" x14ac:dyDescent="0.3">
      <c r="A5" s="714" t="s">
        <v>241</v>
      </c>
      <c r="S5" s="716"/>
    </row>
    <row r="6" spans="1:38" s="715" customFormat="1" ht="26.25" customHeight="1" thickBot="1" x14ac:dyDescent="0.3">
      <c r="A6" s="717"/>
      <c r="B6" s="718"/>
      <c r="C6" s="2122" t="s">
        <v>219</v>
      </c>
      <c r="D6" s="2123"/>
      <c r="E6" s="2123"/>
      <c r="F6" s="2123"/>
      <c r="G6" s="2123"/>
      <c r="H6" s="2123"/>
      <c r="I6" s="2124"/>
      <c r="J6" s="2125" t="s">
        <v>220</v>
      </c>
      <c r="K6" s="2126"/>
      <c r="L6" s="2126"/>
      <c r="M6" s="2126"/>
      <c r="N6" s="2126"/>
      <c r="O6" s="2126"/>
      <c r="P6" s="719"/>
      <c r="Q6" s="720"/>
      <c r="S6" s="716"/>
    </row>
    <row r="7" spans="1:38" s="715" customFormat="1" ht="76.5" customHeight="1" thickBot="1" x14ac:dyDescent="0.3">
      <c r="A7" s="721" t="s">
        <v>38</v>
      </c>
      <c r="B7" s="722" t="s">
        <v>3</v>
      </c>
      <c r="C7" s="723" t="s">
        <v>39</v>
      </c>
      <c r="D7" s="724" t="s">
        <v>40</v>
      </c>
      <c r="E7" s="724" t="s">
        <v>41</v>
      </c>
      <c r="F7" s="725" t="s">
        <v>42</v>
      </c>
      <c r="G7" s="726" t="s">
        <v>216</v>
      </c>
      <c r="H7" s="727" t="s">
        <v>218</v>
      </c>
      <c r="I7" s="728" t="s">
        <v>106</v>
      </c>
      <c r="J7" s="729" t="s">
        <v>39</v>
      </c>
      <c r="K7" s="724" t="s">
        <v>40</v>
      </c>
      <c r="L7" s="724" t="s">
        <v>41</v>
      </c>
      <c r="M7" s="725" t="s">
        <v>42</v>
      </c>
      <c r="N7" s="726" t="s">
        <v>217</v>
      </c>
      <c r="O7" s="727" t="s">
        <v>218</v>
      </c>
      <c r="P7" s="730" t="s">
        <v>44</v>
      </c>
      <c r="Q7" s="730" t="s">
        <v>45</v>
      </c>
      <c r="S7" s="716"/>
      <c r="U7" s="715" t="s">
        <v>107</v>
      </c>
    </row>
    <row r="8" spans="1:38" ht="15" customHeight="1" x14ac:dyDescent="0.25">
      <c r="A8" s="731">
        <v>1</v>
      </c>
      <c r="B8" s="732" t="s">
        <v>5</v>
      </c>
      <c r="C8" s="1811">
        <v>62</v>
      </c>
      <c r="D8" s="1811">
        <v>28</v>
      </c>
      <c r="E8" s="1811">
        <v>0</v>
      </c>
      <c r="F8" s="1812">
        <v>0</v>
      </c>
      <c r="G8" s="1813">
        <f>SUM(C8:F8)</f>
        <v>90</v>
      </c>
      <c r="H8" s="1816">
        <v>63</v>
      </c>
      <c r="I8" s="1620"/>
      <c r="J8" s="1811">
        <v>114</v>
      </c>
      <c r="K8" s="1811">
        <v>61</v>
      </c>
      <c r="L8" s="1811">
        <v>18</v>
      </c>
      <c r="M8" s="1812">
        <v>14</v>
      </c>
      <c r="N8" s="1813">
        <f>SUM(J8:M8)</f>
        <v>207</v>
      </c>
      <c r="O8" s="1816">
        <v>89</v>
      </c>
      <c r="P8" s="736">
        <v>0</v>
      </c>
      <c r="Q8" s="736">
        <v>1</v>
      </c>
      <c r="S8" s="1360"/>
      <c r="T8" s="1360"/>
      <c r="U8" s="1360"/>
      <c r="V8" s="1360"/>
      <c r="W8" s="1360"/>
      <c r="X8" s="1359"/>
      <c r="Y8" s="1360"/>
      <c r="Z8" s="1359"/>
      <c r="AA8" s="1359"/>
      <c r="AB8" s="1360"/>
      <c r="AC8" s="1360"/>
      <c r="AD8" s="1360"/>
      <c r="AE8" s="1360"/>
      <c r="AF8" s="1359"/>
      <c r="AG8" s="1360"/>
    </row>
    <row r="9" spans="1:38" ht="15" customHeight="1" x14ac:dyDescent="0.25">
      <c r="A9" s="737">
        <v>2</v>
      </c>
      <c r="B9" s="738" t="s">
        <v>6</v>
      </c>
      <c r="C9" s="1811">
        <v>3</v>
      </c>
      <c r="D9" s="1811">
        <v>0</v>
      </c>
      <c r="E9" s="1811">
        <v>0</v>
      </c>
      <c r="F9" s="1812">
        <v>0</v>
      </c>
      <c r="G9" s="1814">
        <f>SUM(C9:F9)</f>
        <v>3</v>
      </c>
      <c r="H9" s="1817">
        <v>2</v>
      </c>
      <c r="I9" s="1621"/>
      <c r="J9" s="1811">
        <v>50</v>
      </c>
      <c r="K9" s="1811">
        <v>32</v>
      </c>
      <c r="L9" s="1811">
        <v>9</v>
      </c>
      <c r="M9" s="1812">
        <v>1</v>
      </c>
      <c r="N9" s="1814">
        <f>SUM(J9:M9)</f>
        <v>92</v>
      </c>
      <c r="O9" s="1817">
        <v>47</v>
      </c>
      <c r="P9" s="743">
        <v>0</v>
      </c>
      <c r="Q9" s="743">
        <v>0</v>
      </c>
      <c r="S9" s="1360"/>
      <c r="T9" s="1360"/>
      <c r="U9" s="1360"/>
      <c r="V9" s="1360"/>
      <c r="W9" s="1360"/>
      <c r="X9" s="1359"/>
      <c r="Y9" s="1360"/>
      <c r="Z9" s="1359"/>
      <c r="AA9" s="1359"/>
      <c r="AB9" s="1360"/>
      <c r="AC9" s="1360"/>
      <c r="AD9" s="1360"/>
      <c r="AE9" s="1360"/>
      <c r="AF9" s="1359"/>
      <c r="AG9" s="1360"/>
    </row>
    <row r="10" spans="1:38" ht="15" customHeight="1" x14ac:dyDescent="0.25">
      <c r="A10" s="737">
        <v>3</v>
      </c>
      <c r="B10" s="738" t="s">
        <v>7</v>
      </c>
      <c r="C10" s="1811">
        <v>9</v>
      </c>
      <c r="D10" s="1811">
        <v>4</v>
      </c>
      <c r="E10" s="1811">
        <v>0</v>
      </c>
      <c r="F10" s="1812">
        <v>0</v>
      </c>
      <c r="G10" s="1814">
        <f t="shared" ref="G10:G21" si="0">SUM(C10:F10)</f>
        <v>13</v>
      </c>
      <c r="H10" s="1817">
        <v>5</v>
      </c>
      <c r="I10" s="1621"/>
      <c r="J10" s="1811">
        <v>36</v>
      </c>
      <c r="K10" s="1811">
        <v>24</v>
      </c>
      <c r="L10" s="1811">
        <v>1</v>
      </c>
      <c r="M10" s="1812">
        <v>3</v>
      </c>
      <c r="N10" s="1814">
        <f t="shared" ref="N10:N21" si="1">SUM(J10:M10)</f>
        <v>64</v>
      </c>
      <c r="O10" s="1817">
        <v>21</v>
      </c>
      <c r="P10" s="743">
        <v>0</v>
      </c>
      <c r="Q10" s="743">
        <v>0</v>
      </c>
      <c r="S10" s="1360"/>
      <c r="T10" s="1360"/>
      <c r="U10" s="1360"/>
      <c r="V10" s="1360"/>
      <c r="W10" s="1360"/>
      <c r="X10" s="1359"/>
      <c r="Y10" s="1360"/>
      <c r="Z10" s="1359"/>
      <c r="AA10" s="1359"/>
      <c r="AB10" s="1360"/>
      <c r="AC10" s="1360"/>
      <c r="AD10" s="1360"/>
      <c r="AE10" s="1360"/>
      <c r="AF10" s="1359"/>
      <c r="AG10" s="1360"/>
    </row>
    <row r="11" spans="1:38" ht="15" customHeight="1" x14ac:dyDescent="0.25">
      <c r="A11" s="737">
        <v>4</v>
      </c>
      <c r="B11" s="738" t="s">
        <v>8</v>
      </c>
      <c r="C11" s="1811">
        <v>0</v>
      </c>
      <c r="D11" s="1811">
        <v>3</v>
      </c>
      <c r="E11" s="1811">
        <v>0</v>
      </c>
      <c r="F11" s="1812">
        <v>0</v>
      </c>
      <c r="G11" s="1814">
        <f t="shared" si="0"/>
        <v>3</v>
      </c>
      <c r="H11" s="1817">
        <v>3</v>
      </c>
      <c r="I11" s="1622"/>
      <c r="J11" s="1811">
        <v>29</v>
      </c>
      <c r="K11" s="1811">
        <v>14</v>
      </c>
      <c r="L11" s="1811">
        <v>2</v>
      </c>
      <c r="M11" s="1812">
        <v>2</v>
      </c>
      <c r="N11" s="1814">
        <f t="shared" si="1"/>
        <v>47</v>
      </c>
      <c r="O11" s="1817">
        <v>20</v>
      </c>
      <c r="P11" s="743">
        <v>0</v>
      </c>
      <c r="Q11" s="743">
        <v>0</v>
      </c>
      <c r="S11" s="1360"/>
      <c r="T11" s="1360"/>
      <c r="U11" s="1360"/>
      <c r="V11" s="1360"/>
      <c r="W11" s="1360"/>
      <c r="X11" s="1359"/>
      <c r="Y11" s="1360"/>
      <c r="Z11" s="1359"/>
      <c r="AA11" s="1359"/>
      <c r="AB11" s="1360"/>
      <c r="AC11" s="1360"/>
      <c r="AD11" s="1360"/>
      <c r="AE11" s="1360"/>
      <c r="AF11" s="1359"/>
      <c r="AG11" s="1360"/>
    </row>
    <row r="12" spans="1:38" ht="15" customHeight="1" x14ac:dyDescent="0.25">
      <c r="A12" s="737">
        <v>5</v>
      </c>
      <c r="B12" s="738" t="s">
        <v>9</v>
      </c>
      <c r="C12" s="1811">
        <v>1</v>
      </c>
      <c r="D12" s="1811">
        <v>0</v>
      </c>
      <c r="E12" s="1811">
        <v>0</v>
      </c>
      <c r="F12" s="1812">
        <v>0</v>
      </c>
      <c r="G12" s="1814">
        <f t="shared" si="0"/>
        <v>1</v>
      </c>
      <c r="H12" s="1817">
        <v>1</v>
      </c>
      <c r="I12" s="1622"/>
      <c r="J12" s="1811">
        <v>76</v>
      </c>
      <c r="K12" s="1811">
        <v>22</v>
      </c>
      <c r="L12" s="1811">
        <v>2</v>
      </c>
      <c r="M12" s="1812">
        <v>3</v>
      </c>
      <c r="N12" s="1814">
        <f t="shared" si="1"/>
        <v>103</v>
      </c>
      <c r="O12" s="1817">
        <v>29</v>
      </c>
      <c r="P12" s="743">
        <v>0</v>
      </c>
      <c r="Q12" s="743">
        <v>0</v>
      </c>
      <c r="S12" s="1362"/>
      <c r="T12" s="1362"/>
      <c r="U12" s="1362"/>
      <c r="V12" s="1362"/>
      <c r="W12" s="1362"/>
      <c r="X12" s="1361"/>
      <c r="Y12" s="1362"/>
      <c r="Z12" s="1361"/>
      <c r="AA12" s="1361"/>
      <c r="AB12" s="1362"/>
      <c r="AC12" s="1362"/>
      <c r="AD12" s="1362"/>
      <c r="AE12" s="1362"/>
      <c r="AF12" s="1361"/>
      <c r="AG12" s="1362"/>
      <c r="AH12" s="1146"/>
      <c r="AI12" s="1146"/>
      <c r="AJ12" s="1146"/>
      <c r="AK12" s="1146"/>
      <c r="AL12" s="1146"/>
    </row>
    <row r="13" spans="1:38" ht="15" customHeight="1" x14ac:dyDescent="0.25">
      <c r="A13" s="737">
        <v>6</v>
      </c>
      <c r="B13" s="738" t="s">
        <v>10</v>
      </c>
      <c r="C13" s="1811">
        <v>0</v>
      </c>
      <c r="D13" s="1811">
        <v>0</v>
      </c>
      <c r="E13" s="1811">
        <v>0</v>
      </c>
      <c r="F13" s="1812">
        <v>0</v>
      </c>
      <c r="G13" s="1814">
        <f t="shared" si="0"/>
        <v>0</v>
      </c>
      <c r="H13" s="1817">
        <v>0</v>
      </c>
      <c r="I13" s="1622"/>
      <c r="J13" s="1811">
        <v>9</v>
      </c>
      <c r="K13" s="1811">
        <v>7</v>
      </c>
      <c r="L13" s="1811">
        <v>3</v>
      </c>
      <c r="M13" s="1812">
        <v>2</v>
      </c>
      <c r="N13" s="1814">
        <f t="shared" si="1"/>
        <v>21</v>
      </c>
      <c r="O13" s="1817">
        <v>1</v>
      </c>
      <c r="P13" s="743">
        <v>0</v>
      </c>
      <c r="Q13" s="743">
        <v>0</v>
      </c>
      <c r="S13" s="1362"/>
      <c r="T13" s="1362"/>
      <c r="U13" s="1362"/>
      <c r="V13" s="1362"/>
      <c r="W13" s="1362"/>
      <c r="X13" s="1361"/>
      <c r="Y13" s="1362"/>
      <c r="Z13" s="1361"/>
      <c r="AA13" s="1361"/>
      <c r="AB13" s="1362"/>
      <c r="AC13" s="1362"/>
      <c r="AD13" s="1362"/>
      <c r="AE13" s="1362"/>
      <c r="AF13" s="1361"/>
      <c r="AG13" s="1362"/>
      <c r="AH13" s="1146"/>
      <c r="AI13" s="1146"/>
      <c r="AJ13" s="1146"/>
      <c r="AK13" s="1146"/>
      <c r="AL13" s="1146"/>
    </row>
    <row r="14" spans="1:38" ht="15" customHeight="1" x14ac:dyDescent="0.25">
      <c r="A14" s="737">
        <v>7</v>
      </c>
      <c r="B14" s="738" t="s">
        <v>11</v>
      </c>
      <c r="C14" s="1811">
        <v>2</v>
      </c>
      <c r="D14" s="1811">
        <v>0</v>
      </c>
      <c r="E14" s="1811">
        <v>0</v>
      </c>
      <c r="F14" s="1812">
        <v>0</v>
      </c>
      <c r="G14" s="1814">
        <f t="shared" si="0"/>
        <v>2</v>
      </c>
      <c r="H14" s="1817">
        <v>0</v>
      </c>
      <c r="I14" s="1622"/>
      <c r="J14" s="1811">
        <v>19</v>
      </c>
      <c r="K14" s="1811">
        <v>2</v>
      </c>
      <c r="L14" s="1811">
        <v>2</v>
      </c>
      <c r="M14" s="1812">
        <v>0</v>
      </c>
      <c r="N14" s="1814">
        <f t="shared" si="1"/>
        <v>23</v>
      </c>
      <c r="O14" s="1817">
        <v>11</v>
      </c>
      <c r="P14" s="743">
        <v>0</v>
      </c>
      <c r="Q14" s="743">
        <v>0</v>
      </c>
      <c r="S14" s="716"/>
      <c r="T14" s="715"/>
      <c r="U14" s="715" t="s">
        <v>107</v>
      </c>
      <c r="V14" s="715"/>
      <c r="W14" s="715"/>
      <c r="X14" s="715"/>
      <c r="Y14" s="715"/>
      <c r="Z14" s="715"/>
      <c r="AA14" s="715"/>
      <c r="AB14" s="715"/>
      <c r="AC14" s="715"/>
      <c r="AD14" s="715"/>
      <c r="AE14" s="715"/>
      <c r="AF14" s="715"/>
      <c r="AG14" s="715"/>
    </row>
    <row r="15" spans="1:38" ht="15" customHeight="1" x14ac:dyDescent="0.25">
      <c r="A15" s="737">
        <v>8</v>
      </c>
      <c r="B15" s="738" t="s">
        <v>12</v>
      </c>
      <c r="C15" s="1811">
        <v>2</v>
      </c>
      <c r="D15" s="1811">
        <v>0</v>
      </c>
      <c r="E15" s="1811">
        <v>0</v>
      </c>
      <c r="F15" s="1812">
        <v>0</v>
      </c>
      <c r="G15" s="1814">
        <f t="shared" si="0"/>
        <v>2</v>
      </c>
      <c r="H15" s="1817">
        <v>0</v>
      </c>
      <c r="I15" s="1622"/>
      <c r="J15" s="1811">
        <v>26</v>
      </c>
      <c r="K15" s="1811">
        <v>4</v>
      </c>
      <c r="L15" s="1811">
        <v>0</v>
      </c>
      <c r="M15" s="1812">
        <v>0</v>
      </c>
      <c r="N15" s="1814">
        <f t="shared" si="1"/>
        <v>30</v>
      </c>
      <c r="O15" s="1817">
        <v>5</v>
      </c>
      <c r="P15" s="743">
        <v>0</v>
      </c>
      <c r="Q15" s="743">
        <v>0</v>
      </c>
      <c r="S15" s="716"/>
      <c r="T15" s="715"/>
      <c r="U15" s="715"/>
      <c r="V15" s="715"/>
      <c r="W15" s="715"/>
      <c r="X15" s="715"/>
      <c r="Y15" s="715"/>
      <c r="Z15" s="715"/>
      <c r="AA15" s="715"/>
      <c r="AB15" s="715"/>
      <c r="AC15" s="715"/>
      <c r="AD15" s="715"/>
      <c r="AE15" s="715"/>
      <c r="AF15" s="715"/>
      <c r="AG15" s="715"/>
    </row>
    <row r="16" spans="1:38" ht="15" customHeight="1" x14ac:dyDescent="0.25">
      <c r="A16" s="737">
        <v>9</v>
      </c>
      <c r="B16" s="738" t="s">
        <v>13</v>
      </c>
      <c r="C16" s="1811">
        <v>10</v>
      </c>
      <c r="D16" s="1811">
        <v>7</v>
      </c>
      <c r="E16" s="1811">
        <v>0</v>
      </c>
      <c r="F16" s="1812">
        <v>0</v>
      </c>
      <c r="G16" s="1814">
        <f t="shared" si="0"/>
        <v>17</v>
      </c>
      <c r="H16" s="1817">
        <v>0</v>
      </c>
      <c r="I16" s="1621"/>
      <c r="J16" s="1811">
        <v>28</v>
      </c>
      <c r="K16" s="1811">
        <v>25</v>
      </c>
      <c r="L16" s="1811">
        <v>4</v>
      </c>
      <c r="M16" s="1812">
        <v>0</v>
      </c>
      <c r="N16" s="1814">
        <f t="shared" si="1"/>
        <v>57</v>
      </c>
      <c r="O16" s="1817">
        <v>4</v>
      </c>
      <c r="P16" s="743">
        <v>0</v>
      </c>
      <c r="Q16" s="743">
        <v>0</v>
      </c>
      <c r="S16" s="716"/>
      <c r="T16" s="715"/>
      <c r="U16" s="715"/>
      <c r="V16" s="715"/>
      <c r="W16" s="715"/>
      <c r="X16" s="715"/>
      <c r="Y16" s="715"/>
      <c r="Z16" s="715"/>
      <c r="AA16" s="715"/>
      <c r="AB16" s="715"/>
      <c r="AC16" s="715"/>
      <c r="AD16" s="715"/>
      <c r="AE16" s="715"/>
      <c r="AF16" s="715"/>
      <c r="AG16" s="715"/>
    </row>
    <row r="17" spans="1:33" ht="15" customHeight="1" x14ac:dyDescent="0.25">
      <c r="A17" s="737">
        <v>10</v>
      </c>
      <c r="B17" s="738" t="s">
        <v>14</v>
      </c>
      <c r="C17" s="1811">
        <v>8</v>
      </c>
      <c r="D17" s="1811">
        <v>3</v>
      </c>
      <c r="E17" s="1811">
        <v>0</v>
      </c>
      <c r="F17" s="1812">
        <v>0</v>
      </c>
      <c r="G17" s="1814">
        <f t="shared" si="0"/>
        <v>11</v>
      </c>
      <c r="H17" s="1817">
        <v>5</v>
      </c>
      <c r="I17" s="1621"/>
      <c r="J17" s="1811">
        <v>34</v>
      </c>
      <c r="K17" s="1811">
        <v>32</v>
      </c>
      <c r="L17" s="1811">
        <v>10</v>
      </c>
      <c r="M17" s="1812">
        <v>7</v>
      </c>
      <c r="N17" s="1814">
        <f t="shared" si="1"/>
        <v>83</v>
      </c>
      <c r="O17" s="1817">
        <v>23</v>
      </c>
      <c r="P17" s="743">
        <v>0</v>
      </c>
      <c r="Q17" s="743">
        <v>0</v>
      </c>
      <c r="S17" s="716"/>
      <c r="T17" s="715"/>
      <c r="U17" s="715"/>
      <c r="V17" s="715"/>
      <c r="W17" s="715"/>
      <c r="X17" s="715"/>
      <c r="Y17" s="715"/>
      <c r="Z17" s="715"/>
      <c r="AA17" s="715"/>
      <c r="AB17" s="715"/>
      <c r="AC17" s="715"/>
      <c r="AD17" s="715"/>
      <c r="AE17" s="715"/>
      <c r="AF17" s="715"/>
      <c r="AG17" s="715"/>
    </row>
    <row r="18" spans="1:33" ht="15" customHeight="1" x14ac:dyDescent="0.25">
      <c r="A18" s="737">
        <v>11</v>
      </c>
      <c r="B18" s="738" t="s">
        <v>15</v>
      </c>
      <c r="C18" s="1811">
        <v>8</v>
      </c>
      <c r="D18" s="1811">
        <v>0</v>
      </c>
      <c r="E18" s="1811">
        <v>0</v>
      </c>
      <c r="F18" s="1812">
        <v>0</v>
      </c>
      <c r="G18" s="1814">
        <f t="shared" si="0"/>
        <v>8</v>
      </c>
      <c r="H18" s="1817">
        <v>2</v>
      </c>
      <c r="I18" s="1621"/>
      <c r="J18" s="1811">
        <v>37</v>
      </c>
      <c r="K18" s="1811">
        <v>12</v>
      </c>
      <c r="L18" s="1811">
        <v>7</v>
      </c>
      <c r="M18" s="1812">
        <v>5</v>
      </c>
      <c r="N18" s="1814">
        <f t="shared" si="1"/>
        <v>61</v>
      </c>
      <c r="O18" s="1817">
        <v>21</v>
      </c>
      <c r="P18" s="743">
        <v>0</v>
      </c>
      <c r="Q18" s="743">
        <v>0</v>
      </c>
      <c r="R18" s="712" t="s">
        <v>107</v>
      </c>
      <c r="S18" s="716"/>
      <c r="T18" s="715"/>
      <c r="U18" s="715"/>
      <c r="V18" s="715"/>
      <c r="W18" s="715"/>
      <c r="X18" s="715"/>
      <c r="Y18" s="715"/>
      <c r="Z18" s="715"/>
      <c r="AA18" s="715"/>
      <c r="AB18" s="715"/>
      <c r="AC18" s="715"/>
      <c r="AD18" s="715"/>
      <c r="AE18" s="715"/>
      <c r="AF18" s="715"/>
      <c r="AG18" s="715"/>
    </row>
    <row r="19" spans="1:33" ht="15" customHeight="1" x14ac:dyDescent="0.25">
      <c r="A19" s="737">
        <v>12</v>
      </c>
      <c r="B19" s="738" t="s">
        <v>16</v>
      </c>
      <c r="C19" s="1811">
        <v>5</v>
      </c>
      <c r="D19" s="1811">
        <v>0</v>
      </c>
      <c r="E19" s="1811">
        <v>0</v>
      </c>
      <c r="F19" s="1812">
        <v>0</v>
      </c>
      <c r="G19" s="1814">
        <f t="shared" si="0"/>
        <v>5</v>
      </c>
      <c r="H19" s="1817">
        <v>4</v>
      </c>
      <c r="I19" s="1621"/>
      <c r="J19" s="1811">
        <v>25</v>
      </c>
      <c r="K19" s="1811">
        <v>1</v>
      </c>
      <c r="L19" s="1811">
        <v>0</v>
      </c>
      <c r="M19" s="1812">
        <v>0</v>
      </c>
      <c r="N19" s="1814">
        <f t="shared" si="1"/>
        <v>26</v>
      </c>
      <c r="O19" s="1817">
        <v>18</v>
      </c>
      <c r="P19" s="743">
        <v>0</v>
      </c>
      <c r="Q19" s="743">
        <v>0</v>
      </c>
      <c r="S19" s="716"/>
      <c r="T19" s="715"/>
      <c r="U19" s="715"/>
      <c r="V19" s="715"/>
      <c r="W19" s="715"/>
      <c r="X19" s="715"/>
      <c r="Y19" s="715"/>
      <c r="Z19" s="715"/>
      <c r="AA19" s="715"/>
      <c r="AB19" s="715"/>
      <c r="AC19" s="715"/>
      <c r="AD19" s="715"/>
      <c r="AE19" s="715"/>
      <c r="AF19" s="715"/>
      <c r="AG19" s="715"/>
    </row>
    <row r="20" spans="1:33" ht="15" customHeight="1" x14ac:dyDescent="0.25">
      <c r="A20" s="737">
        <v>13</v>
      </c>
      <c r="B20" s="738" t="s">
        <v>17</v>
      </c>
      <c r="C20" s="1811">
        <v>2</v>
      </c>
      <c r="D20" s="1811">
        <v>0</v>
      </c>
      <c r="E20" s="1811">
        <v>1</v>
      </c>
      <c r="F20" s="1812">
        <v>0</v>
      </c>
      <c r="G20" s="1814">
        <f t="shared" si="0"/>
        <v>3</v>
      </c>
      <c r="H20" s="1817">
        <v>2</v>
      </c>
      <c r="I20" s="1621"/>
      <c r="J20" s="1811">
        <v>24</v>
      </c>
      <c r="K20" s="1811">
        <v>10</v>
      </c>
      <c r="L20" s="1811">
        <v>4</v>
      </c>
      <c r="M20" s="1812">
        <v>4</v>
      </c>
      <c r="N20" s="1814">
        <f t="shared" si="1"/>
        <v>42</v>
      </c>
      <c r="O20" s="1817">
        <v>4</v>
      </c>
      <c r="P20" s="743">
        <v>0</v>
      </c>
      <c r="Q20" s="743">
        <v>0</v>
      </c>
      <c r="S20" s="716"/>
      <c r="T20" s="715"/>
      <c r="U20" s="715"/>
      <c r="V20" s="715"/>
      <c r="W20" s="715"/>
      <c r="X20" s="715"/>
      <c r="Y20" s="715"/>
      <c r="Z20" s="715"/>
      <c r="AA20" s="715"/>
      <c r="AB20" s="715"/>
      <c r="AC20" s="715"/>
      <c r="AD20" s="715"/>
      <c r="AE20" s="715"/>
      <c r="AF20" s="715"/>
      <c r="AG20" s="715"/>
    </row>
    <row r="21" spans="1:33" ht="15" customHeight="1" x14ac:dyDescent="0.25">
      <c r="A21" s="737">
        <v>14</v>
      </c>
      <c r="B21" s="738" t="s">
        <v>18</v>
      </c>
      <c r="C21" s="1811">
        <v>6</v>
      </c>
      <c r="D21" s="1811">
        <v>0</v>
      </c>
      <c r="E21" s="1811">
        <v>0</v>
      </c>
      <c r="F21" s="1812">
        <v>0</v>
      </c>
      <c r="G21" s="1814">
        <f t="shared" si="0"/>
        <v>6</v>
      </c>
      <c r="H21" s="1817">
        <v>2</v>
      </c>
      <c r="I21" s="1621"/>
      <c r="J21" s="1811">
        <v>34</v>
      </c>
      <c r="K21" s="1811">
        <v>18</v>
      </c>
      <c r="L21" s="1811">
        <v>5</v>
      </c>
      <c r="M21" s="1812">
        <v>4</v>
      </c>
      <c r="N21" s="1814">
        <f t="shared" si="1"/>
        <v>61</v>
      </c>
      <c r="O21" s="1817">
        <v>9</v>
      </c>
      <c r="P21" s="743">
        <v>0</v>
      </c>
      <c r="Q21" s="743">
        <v>0</v>
      </c>
      <c r="S21" s="716"/>
      <c r="T21" s="715"/>
      <c r="U21" s="715"/>
      <c r="V21" s="715"/>
      <c r="W21" s="715"/>
      <c r="X21" s="715"/>
      <c r="Y21" s="715"/>
      <c r="Z21" s="715"/>
      <c r="AA21" s="715"/>
      <c r="AB21" s="715"/>
      <c r="AC21" s="715"/>
      <c r="AD21" s="715"/>
      <c r="AE21" s="715"/>
      <c r="AF21" s="715"/>
      <c r="AG21" s="715"/>
    </row>
    <row r="22" spans="1:33" ht="15" customHeight="1" thickBot="1" x14ac:dyDescent="0.3">
      <c r="A22" s="744">
        <v>15</v>
      </c>
      <c r="B22" s="745" t="s">
        <v>19</v>
      </c>
      <c r="C22" s="1811">
        <v>0</v>
      </c>
      <c r="D22" s="1811">
        <v>0</v>
      </c>
      <c r="E22" s="1811">
        <v>1</v>
      </c>
      <c r="F22" s="1812">
        <v>0</v>
      </c>
      <c r="G22" s="1815">
        <f>SUM(C22:F22)</f>
        <v>1</v>
      </c>
      <c r="H22" s="1818">
        <v>1</v>
      </c>
      <c r="I22" s="1623"/>
      <c r="J22" s="1811">
        <v>34</v>
      </c>
      <c r="K22" s="1811">
        <v>16</v>
      </c>
      <c r="L22" s="1811">
        <v>21</v>
      </c>
      <c r="M22" s="1812">
        <v>10</v>
      </c>
      <c r="N22" s="1815">
        <f>SUM(J22:M22)</f>
        <v>81</v>
      </c>
      <c r="O22" s="1818">
        <v>24</v>
      </c>
      <c r="P22" s="749">
        <v>0</v>
      </c>
      <c r="Q22" s="749">
        <v>0</v>
      </c>
      <c r="S22" s="716"/>
      <c r="T22" s="715"/>
      <c r="U22" s="715"/>
      <c r="V22" s="715"/>
      <c r="W22" s="715"/>
      <c r="X22" s="715"/>
      <c r="Y22" s="715"/>
      <c r="Z22" s="715"/>
      <c r="AA22" s="715"/>
      <c r="AB22" s="715"/>
      <c r="AC22" s="715"/>
      <c r="AD22" s="715"/>
      <c r="AE22" s="715"/>
      <c r="AF22" s="715"/>
      <c r="AG22" s="715"/>
    </row>
    <row r="23" spans="1:33" s="752" customFormat="1" ht="15" customHeight="1" thickBot="1" x14ac:dyDescent="0.3">
      <c r="A23" s="750"/>
      <c r="B23" s="1095" t="s">
        <v>434</v>
      </c>
      <c r="C23" s="1271">
        <f>SUM(C8:C22)</f>
        <v>118</v>
      </c>
      <c r="D23" s="1303">
        <f t="shared" ref="D23:O23" si="2">SUM(D8:D22)</f>
        <v>45</v>
      </c>
      <c r="E23" s="1303">
        <f t="shared" si="2"/>
        <v>2</v>
      </c>
      <c r="F23" s="1323">
        <f t="shared" si="2"/>
        <v>0</v>
      </c>
      <c r="G23" s="1270">
        <f t="shared" si="2"/>
        <v>165</v>
      </c>
      <c r="H23" s="1327">
        <f t="shared" si="2"/>
        <v>90</v>
      </c>
      <c r="I23" s="1329">
        <f t="shared" si="2"/>
        <v>0</v>
      </c>
      <c r="J23" s="1271">
        <f t="shared" si="2"/>
        <v>575</v>
      </c>
      <c r="K23" s="1303">
        <f t="shared" si="2"/>
        <v>280</v>
      </c>
      <c r="L23" s="1303">
        <f t="shared" si="2"/>
        <v>88</v>
      </c>
      <c r="M23" s="1323">
        <f t="shared" si="2"/>
        <v>55</v>
      </c>
      <c r="N23" s="1518">
        <f t="shared" ref="N23" si="3">SUM(N8:N22)</f>
        <v>998</v>
      </c>
      <c r="O23" s="1278">
        <f t="shared" si="2"/>
        <v>326</v>
      </c>
      <c r="P23" s="751">
        <v>0</v>
      </c>
      <c r="Q23" s="751">
        <v>1</v>
      </c>
      <c r="S23" s="716"/>
      <c r="T23" s="715"/>
      <c r="U23" s="715"/>
      <c r="V23" s="715"/>
      <c r="W23" s="715"/>
      <c r="X23" s="715"/>
      <c r="Y23" s="715"/>
      <c r="Z23" s="715"/>
      <c r="AA23" s="715"/>
      <c r="AB23" s="715"/>
      <c r="AC23" s="715"/>
      <c r="AD23" s="715"/>
      <c r="AE23" s="715"/>
      <c r="AF23" s="715"/>
      <c r="AG23" s="715"/>
    </row>
    <row r="24" spans="1:33" s="1146" customFormat="1" ht="15" customHeight="1" thickBot="1" x14ac:dyDescent="0.25">
      <c r="A24" s="1609"/>
      <c r="B24" s="1610" t="s">
        <v>412</v>
      </c>
      <c r="C24" s="1611">
        <v>52</v>
      </c>
      <c r="D24" s="1612">
        <v>20</v>
      </c>
      <c r="E24" s="1612">
        <v>2</v>
      </c>
      <c r="F24" s="1613">
        <v>0</v>
      </c>
      <c r="G24" s="1614">
        <v>74</v>
      </c>
      <c r="H24" s="1615">
        <v>36</v>
      </c>
      <c r="I24" s="1616">
        <v>0</v>
      </c>
      <c r="J24" s="1611">
        <v>370</v>
      </c>
      <c r="K24" s="1612">
        <v>164</v>
      </c>
      <c r="L24" s="1612">
        <v>67</v>
      </c>
      <c r="M24" s="1613">
        <v>39</v>
      </c>
      <c r="N24" s="1614">
        <v>640</v>
      </c>
      <c r="O24" s="1617">
        <v>177</v>
      </c>
      <c r="P24" s="756">
        <v>0</v>
      </c>
      <c r="Q24" s="756">
        <v>1</v>
      </c>
      <c r="S24" s="1618"/>
      <c r="T24" s="1619"/>
      <c r="U24" s="1619"/>
      <c r="V24" s="1619"/>
      <c r="W24" s="1619"/>
      <c r="X24" s="1619"/>
      <c r="Y24" s="1619"/>
      <c r="Z24" s="1619"/>
      <c r="AA24" s="1619"/>
      <c r="AB24" s="1619"/>
      <c r="AC24" s="1619"/>
      <c r="AD24" s="1619"/>
      <c r="AE24" s="1619"/>
      <c r="AF24" s="1619"/>
      <c r="AG24" s="1619"/>
    </row>
    <row r="25" spans="1:33" s="752" customFormat="1" ht="15" customHeight="1" thickBot="1" x14ac:dyDescent="0.3">
      <c r="A25" s="1284"/>
      <c r="B25" s="1336" t="s">
        <v>398</v>
      </c>
      <c r="C25" s="1324">
        <v>23</v>
      </c>
      <c r="D25" s="1311">
        <v>9</v>
      </c>
      <c r="E25" s="1311">
        <v>2</v>
      </c>
      <c r="F25" s="1322">
        <v>0</v>
      </c>
      <c r="G25" s="1318">
        <v>34</v>
      </c>
      <c r="H25" s="1309">
        <v>23</v>
      </c>
      <c r="I25" s="1307">
        <v>0</v>
      </c>
      <c r="J25" s="1324">
        <v>174</v>
      </c>
      <c r="K25" s="1311">
        <v>84</v>
      </c>
      <c r="L25" s="1311">
        <v>46</v>
      </c>
      <c r="M25" s="1322">
        <v>21</v>
      </c>
      <c r="N25" s="1318">
        <v>325</v>
      </c>
      <c r="O25" s="1312">
        <v>110</v>
      </c>
      <c r="P25" s="751"/>
      <c r="Q25" s="751"/>
      <c r="S25" s="716"/>
      <c r="T25" s="715"/>
      <c r="U25" s="715" t="s">
        <v>107</v>
      </c>
      <c r="V25" s="715"/>
      <c r="W25" s="715" t="s">
        <v>107</v>
      </c>
      <c r="X25" s="715"/>
      <c r="Y25" s="715"/>
      <c r="Z25" s="715"/>
      <c r="AA25" s="715"/>
      <c r="AB25" s="715"/>
      <c r="AC25" s="715"/>
      <c r="AD25" s="715"/>
      <c r="AE25" s="715"/>
      <c r="AF25" s="715"/>
      <c r="AG25" s="715"/>
    </row>
    <row r="26" spans="1:33" ht="15" customHeight="1" thickBot="1" x14ac:dyDescent="0.3">
      <c r="A26" s="1094"/>
      <c r="B26" s="1330" t="s">
        <v>278</v>
      </c>
      <c r="C26" s="733">
        <v>103</v>
      </c>
      <c r="D26" s="734">
        <v>58</v>
      </c>
      <c r="E26" s="734">
        <v>9</v>
      </c>
      <c r="F26" s="734">
        <v>1</v>
      </c>
      <c r="G26" s="734">
        <v>171</v>
      </c>
      <c r="H26" s="1098">
        <v>168</v>
      </c>
      <c r="I26" s="1317">
        <v>0</v>
      </c>
      <c r="J26" s="733">
        <v>511</v>
      </c>
      <c r="K26" s="734">
        <v>256</v>
      </c>
      <c r="L26" s="734">
        <v>98</v>
      </c>
      <c r="M26" s="734">
        <v>64</v>
      </c>
      <c r="N26" s="735">
        <v>929</v>
      </c>
      <c r="O26" s="1289">
        <v>412</v>
      </c>
      <c r="P26" s="756">
        <v>0</v>
      </c>
      <c r="Q26" s="756">
        <v>1</v>
      </c>
      <c r="S26" s="716"/>
      <c r="T26" s="715"/>
      <c r="U26" s="715"/>
      <c r="V26" s="715"/>
      <c r="W26" s="715"/>
      <c r="X26" s="715"/>
      <c r="Y26" s="715"/>
      <c r="Z26" s="715"/>
      <c r="AA26" s="715"/>
      <c r="AB26" s="715"/>
      <c r="AC26" s="715"/>
      <c r="AD26" s="715"/>
      <c r="AE26" s="715"/>
      <c r="AF26" s="715"/>
      <c r="AG26" s="715"/>
    </row>
    <row r="27" spans="1:33" s="752" customFormat="1" ht="15" customHeight="1" thickBot="1" x14ac:dyDescent="0.3">
      <c r="A27" s="754"/>
      <c r="B27" s="1320" t="s">
        <v>263</v>
      </c>
      <c r="C27" s="739">
        <v>95</v>
      </c>
      <c r="D27" s="740">
        <v>31</v>
      </c>
      <c r="E27" s="740">
        <v>6</v>
      </c>
      <c r="F27" s="740">
        <v>1</v>
      </c>
      <c r="G27" s="740">
        <v>133</v>
      </c>
      <c r="H27" s="741">
        <v>126</v>
      </c>
      <c r="I27" s="1315">
        <v>0</v>
      </c>
      <c r="J27" s="739">
        <v>349</v>
      </c>
      <c r="K27" s="740">
        <v>172</v>
      </c>
      <c r="L27" s="740">
        <v>67</v>
      </c>
      <c r="M27" s="740">
        <v>53</v>
      </c>
      <c r="N27" s="741">
        <v>641</v>
      </c>
      <c r="O27" s="1313">
        <v>266</v>
      </c>
      <c r="P27" s="751">
        <v>0</v>
      </c>
      <c r="Q27" s="751">
        <v>1</v>
      </c>
      <c r="S27" s="716"/>
      <c r="T27" s="715"/>
      <c r="U27" s="715"/>
      <c r="V27" s="715"/>
      <c r="W27" s="715"/>
      <c r="X27" s="715"/>
      <c r="Y27" s="715"/>
      <c r="Z27" s="715"/>
      <c r="AA27" s="715"/>
      <c r="AB27" s="715"/>
      <c r="AC27" s="715"/>
      <c r="AD27" s="715"/>
      <c r="AE27" s="715"/>
      <c r="AF27" s="715"/>
      <c r="AG27" s="715"/>
    </row>
    <row r="28" spans="1:33" ht="15" customHeight="1" thickBot="1" x14ac:dyDescent="0.3">
      <c r="A28" s="755"/>
      <c r="B28" s="1316" t="s">
        <v>240</v>
      </c>
      <c r="C28" s="746">
        <v>57</v>
      </c>
      <c r="D28" s="747">
        <v>15</v>
      </c>
      <c r="E28" s="747">
        <v>3</v>
      </c>
      <c r="F28" s="747">
        <v>1</v>
      </c>
      <c r="G28" s="747">
        <v>76</v>
      </c>
      <c r="H28" s="1332">
        <v>74</v>
      </c>
      <c r="I28" s="1328">
        <v>0</v>
      </c>
      <c r="J28" s="746">
        <v>194</v>
      </c>
      <c r="K28" s="747">
        <v>100</v>
      </c>
      <c r="L28" s="747">
        <v>52</v>
      </c>
      <c r="M28" s="747">
        <v>42</v>
      </c>
      <c r="N28" s="1332">
        <v>388</v>
      </c>
      <c r="O28" s="1305">
        <v>199</v>
      </c>
      <c r="P28" s="756">
        <v>0</v>
      </c>
      <c r="Q28" s="756">
        <v>1</v>
      </c>
      <c r="S28" s="716"/>
      <c r="T28" s="715"/>
      <c r="U28" s="715"/>
      <c r="V28" s="715"/>
      <c r="W28" s="715"/>
      <c r="X28" s="715"/>
      <c r="Y28" s="715"/>
      <c r="Z28" s="715"/>
      <c r="AA28" s="715"/>
      <c r="AB28" s="715"/>
      <c r="AC28" s="715"/>
      <c r="AD28" s="715"/>
      <c r="AE28" s="715"/>
      <c r="AF28" s="715"/>
      <c r="AG28" s="715"/>
    </row>
    <row r="29" spans="1:33" ht="15" customHeight="1" thickBot="1" x14ac:dyDescent="0.3">
      <c r="A29" s="757"/>
      <c r="B29" s="758" t="s">
        <v>114</v>
      </c>
      <c r="C29" s="759">
        <v>101</v>
      </c>
      <c r="D29" s="760">
        <v>59</v>
      </c>
      <c r="E29" s="760">
        <v>19</v>
      </c>
      <c r="F29" s="761">
        <v>5</v>
      </c>
      <c r="G29" s="762">
        <v>184</v>
      </c>
      <c r="H29" s="762">
        <v>186</v>
      </c>
      <c r="I29" s="763">
        <v>0</v>
      </c>
      <c r="J29" s="764">
        <v>465</v>
      </c>
      <c r="K29" s="765">
        <v>248</v>
      </c>
      <c r="L29" s="765">
        <v>111</v>
      </c>
      <c r="M29" s="763">
        <v>71</v>
      </c>
      <c r="N29" s="766">
        <v>895</v>
      </c>
      <c r="O29" s="767">
        <v>447</v>
      </c>
      <c r="P29" s="756">
        <v>0</v>
      </c>
      <c r="Q29" s="756">
        <v>1</v>
      </c>
      <c r="S29" s="716"/>
      <c r="T29" s="715"/>
      <c r="U29" s="715"/>
      <c r="V29" s="715"/>
      <c r="W29" s="715"/>
      <c r="X29" s="715"/>
      <c r="Y29" s="715"/>
      <c r="Z29" s="715"/>
      <c r="AA29" s="715"/>
      <c r="AB29" s="715"/>
      <c r="AC29" s="715"/>
      <c r="AD29" s="715"/>
      <c r="AE29" s="715"/>
      <c r="AF29" s="715"/>
      <c r="AG29" s="715"/>
    </row>
    <row r="30" spans="1:33" s="752" customFormat="1" ht="15" customHeight="1" thickBot="1" x14ac:dyDescent="0.3">
      <c r="A30" s="768"/>
      <c r="B30" s="738" t="s">
        <v>108</v>
      </c>
      <c r="C30" s="739">
        <v>79</v>
      </c>
      <c r="D30" s="740">
        <v>21</v>
      </c>
      <c r="E30" s="740">
        <v>23</v>
      </c>
      <c r="F30" s="769">
        <v>5</v>
      </c>
      <c r="G30" s="742">
        <v>128</v>
      </c>
      <c r="H30" s="742">
        <v>117</v>
      </c>
      <c r="I30" s="770">
        <v>0</v>
      </c>
      <c r="J30" s="771">
        <v>323</v>
      </c>
      <c r="K30" s="772">
        <v>166</v>
      </c>
      <c r="L30" s="772">
        <v>84</v>
      </c>
      <c r="M30" s="770">
        <v>47</v>
      </c>
      <c r="N30" s="773">
        <v>620</v>
      </c>
      <c r="O30" s="774">
        <v>308</v>
      </c>
      <c r="P30" s="751">
        <v>90</v>
      </c>
      <c r="Q30" s="751">
        <v>30</v>
      </c>
      <c r="S30" s="716"/>
      <c r="T30" s="715"/>
      <c r="U30" s="715"/>
      <c r="V30" s="715"/>
      <c r="W30" s="715"/>
      <c r="X30" s="715"/>
      <c r="Y30" s="715"/>
      <c r="Z30" s="715"/>
      <c r="AA30" s="715"/>
      <c r="AB30" s="715"/>
      <c r="AC30" s="715"/>
      <c r="AD30" s="715"/>
      <c r="AE30" s="715"/>
      <c r="AF30" s="715"/>
      <c r="AG30" s="715"/>
    </row>
    <row r="31" spans="1:33" s="752" customFormat="1" ht="15" customHeight="1" thickBot="1" x14ac:dyDescent="0.3">
      <c r="A31" s="775"/>
      <c r="B31" s="776" t="s">
        <v>109</v>
      </c>
      <c r="C31" s="746">
        <v>17</v>
      </c>
      <c r="D31" s="747">
        <v>26</v>
      </c>
      <c r="E31" s="747">
        <v>36</v>
      </c>
      <c r="F31" s="777">
        <v>4</v>
      </c>
      <c r="G31" s="748">
        <v>83</v>
      </c>
      <c r="H31" s="748">
        <v>78</v>
      </c>
      <c r="I31" s="778">
        <v>0</v>
      </c>
      <c r="J31" s="779">
        <v>183</v>
      </c>
      <c r="K31" s="780">
        <v>130</v>
      </c>
      <c r="L31" s="780">
        <v>58</v>
      </c>
      <c r="M31" s="778">
        <v>30</v>
      </c>
      <c r="N31" s="781">
        <v>401</v>
      </c>
      <c r="O31" s="782">
        <v>194</v>
      </c>
      <c r="P31" s="751">
        <v>72</v>
      </c>
      <c r="Q31" s="751">
        <v>36</v>
      </c>
      <c r="S31" s="716"/>
      <c r="T31" s="715"/>
      <c r="U31" s="715"/>
      <c r="V31" s="715"/>
      <c r="W31" s="715"/>
      <c r="X31" s="715"/>
      <c r="Y31" s="715"/>
      <c r="Z31" s="715"/>
      <c r="AA31" s="715"/>
      <c r="AB31" s="715"/>
      <c r="AC31" s="715"/>
      <c r="AD31" s="715"/>
      <c r="AE31" s="715"/>
      <c r="AF31" s="715"/>
      <c r="AG31" s="715"/>
    </row>
    <row r="32" spans="1:33" s="752" customFormat="1" ht="15" customHeight="1" thickBot="1" x14ac:dyDescent="0.3">
      <c r="A32" s="783"/>
      <c r="B32" s="784" t="s">
        <v>110</v>
      </c>
      <c r="C32" s="785">
        <v>77</v>
      </c>
      <c r="D32" s="765">
        <v>42</v>
      </c>
      <c r="E32" s="765">
        <v>23</v>
      </c>
      <c r="F32" s="763">
        <v>1</v>
      </c>
      <c r="G32" s="766">
        <v>143</v>
      </c>
      <c r="H32" s="786">
        <v>108</v>
      </c>
      <c r="I32" s="787">
        <v>0</v>
      </c>
      <c r="J32" s="788">
        <v>436</v>
      </c>
      <c r="K32" s="789">
        <v>207</v>
      </c>
      <c r="L32" s="789">
        <v>73</v>
      </c>
      <c r="M32" s="787">
        <v>65</v>
      </c>
      <c r="N32" s="790">
        <v>781</v>
      </c>
      <c r="O32" s="791">
        <v>347</v>
      </c>
      <c r="P32" s="751">
        <v>0</v>
      </c>
      <c r="Q32" s="751">
        <v>1</v>
      </c>
      <c r="S32" s="716"/>
      <c r="T32" s="715"/>
      <c r="U32" s="715"/>
      <c r="V32" s="715"/>
      <c r="W32" s="715"/>
      <c r="X32" s="715"/>
      <c r="Y32" s="715"/>
      <c r="Z32" s="715"/>
      <c r="AA32" s="715"/>
      <c r="AB32" s="715"/>
      <c r="AC32" s="715"/>
      <c r="AD32" s="715"/>
      <c r="AE32" s="715"/>
      <c r="AF32" s="715"/>
      <c r="AG32" s="715"/>
    </row>
    <row r="33" spans="1:19" s="752" customFormat="1" ht="15" customHeight="1" thickBot="1" x14ac:dyDescent="0.3">
      <c r="A33" s="792"/>
      <c r="B33" s="793" t="s">
        <v>111</v>
      </c>
      <c r="C33" s="794">
        <v>39</v>
      </c>
      <c r="D33" s="772">
        <v>28</v>
      </c>
      <c r="E33" s="772">
        <v>26</v>
      </c>
      <c r="F33" s="770">
        <v>0</v>
      </c>
      <c r="G33" s="773">
        <v>93</v>
      </c>
      <c r="H33" s="795">
        <v>48</v>
      </c>
      <c r="I33" s="770">
        <v>0</v>
      </c>
      <c r="J33" s="771">
        <v>213</v>
      </c>
      <c r="K33" s="772">
        <v>136</v>
      </c>
      <c r="L33" s="772">
        <v>62</v>
      </c>
      <c r="M33" s="770">
        <v>41</v>
      </c>
      <c r="N33" s="773">
        <v>452</v>
      </c>
      <c r="O33" s="796">
        <v>160</v>
      </c>
      <c r="P33" s="751">
        <v>101</v>
      </c>
      <c r="Q33" s="751">
        <v>36</v>
      </c>
      <c r="S33" s="753"/>
    </row>
    <row r="34" spans="1:19" s="752" customFormat="1" ht="15" customHeight="1" thickBot="1" x14ac:dyDescent="0.3">
      <c r="A34" s="775"/>
      <c r="B34" s="776" t="s">
        <v>20</v>
      </c>
      <c r="C34" s="797">
        <v>21</v>
      </c>
      <c r="D34" s="780">
        <v>19</v>
      </c>
      <c r="E34" s="780">
        <v>18</v>
      </c>
      <c r="F34" s="778">
        <v>2</v>
      </c>
      <c r="G34" s="781">
        <v>60</v>
      </c>
      <c r="H34" s="798">
        <v>28</v>
      </c>
      <c r="I34" s="778">
        <v>0</v>
      </c>
      <c r="J34" s="779">
        <v>266</v>
      </c>
      <c r="K34" s="780">
        <v>191</v>
      </c>
      <c r="L34" s="780">
        <v>77</v>
      </c>
      <c r="M34" s="778">
        <v>37</v>
      </c>
      <c r="N34" s="781">
        <v>571</v>
      </c>
      <c r="O34" s="799">
        <v>89</v>
      </c>
      <c r="P34" s="751"/>
      <c r="Q34" s="751"/>
      <c r="S34" s="753"/>
    </row>
    <row r="36" spans="1:19" s="752" customFormat="1" ht="19.7" hidden="1" customHeight="1" thickBot="1" x14ac:dyDescent="0.3">
      <c r="A36" s="800"/>
      <c r="B36" s="801" t="s">
        <v>113</v>
      </c>
      <c r="C36" s="802">
        <v>42</v>
      </c>
      <c r="D36" s="803">
        <v>10</v>
      </c>
      <c r="E36" s="803">
        <v>7</v>
      </c>
      <c r="F36" s="803">
        <v>0</v>
      </c>
      <c r="G36" s="803">
        <v>59</v>
      </c>
      <c r="H36" s="804"/>
      <c r="I36" s="805">
        <v>12</v>
      </c>
      <c r="J36" s="802">
        <v>283</v>
      </c>
      <c r="K36" s="803">
        <v>149</v>
      </c>
      <c r="L36" s="803">
        <v>60</v>
      </c>
      <c r="M36" s="803">
        <v>44</v>
      </c>
      <c r="N36" s="803">
        <v>536</v>
      </c>
      <c r="O36" s="805"/>
      <c r="P36" s="751">
        <v>62</v>
      </c>
      <c r="Q36" s="751">
        <v>24</v>
      </c>
      <c r="S36" s="753"/>
    </row>
    <row r="37" spans="1:19" s="752" customFormat="1" ht="19.7" hidden="1" customHeight="1" thickBot="1" x14ac:dyDescent="0.3">
      <c r="A37" s="800"/>
      <c r="B37" s="806" t="s">
        <v>24</v>
      </c>
      <c r="C37" s="802">
        <v>25</v>
      </c>
      <c r="D37" s="803">
        <v>28</v>
      </c>
      <c r="E37" s="803">
        <v>4</v>
      </c>
      <c r="F37" s="803">
        <v>2</v>
      </c>
      <c r="G37" s="803">
        <v>59</v>
      </c>
      <c r="H37" s="804"/>
      <c r="I37" s="805">
        <v>2</v>
      </c>
      <c r="J37" s="802">
        <v>221</v>
      </c>
      <c r="K37" s="803">
        <v>142</v>
      </c>
      <c r="L37" s="803">
        <v>43</v>
      </c>
      <c r="M37" s="803">
        <v>34</v>
      </c>
      <c r="N37" s="803">
        <v>440</v>
      </c>
      <c r="O37" s="805"/>
      <c r="P37" s="751">
        <v>40</v>
      </c>
      <c r="Q37" s="751">
        <v>20</v>
      </c>
      <c r="S37" s="753"/>
    </row>
    <row r="38" spans="1:19" s="752" customFormat="1" ht="19.7" hidden="1" customHeight="1" thickBot="1" x14ac:dyDescent="0.3">
      <c r="A38" s="800"/>
      <c r="B38" s="806" t="s">
        <v>25</v>
      </c>
      <c r="C38" s="802">
        <v>23</v>
      </c>
      <c r="D38" s="803">
        <v>22</v>
      </c>
      <c r="E38" s="803">
        <v>2</v>
      </c>
      <c r="F38" s="803">
        <v>1</v>
      </c>
      <c r="G38" s="803">
        <v>48</v>
      </c>
      <c r="H38" s="804"/>
      <c r="I38" s="805">
        <v>5</v>
      </c>
      <c r="J38" s="802">
        <v>253</v>
      </c>
      <c r="K38" s="803">
        <v>166</v>
      </c>
      <c r="L38" s="803">
        <v>89</v>
      </c>
      <c r="M38" s="803">
        <v>61</v>
      </c>
      <c r="N38" s="803">
        <v>569</v>
      </c>
      <c r="O38" s="805"/>
      <c r="P38" s="751">
        <v>74</v>
      </c>
      <c r="Q38" s="807" t="s">
        <v>46</v>
      </c>
      <c r="S38" s="753"/>
    </row>
    <row r="39" spans="1:19" s="752" customFormat="1" ht="19.7" hidden="1" customHeight="1" thickBot="1" x14ac:dyDescent="0.3">
      <c r="A39" s="800"/>
      <c r="B39" s="806" t="s">
        <v>27</v>
      </c>
      <c r="C39" s="802">
        <v>10</v>
      </c>
      <c r="D39" s="803">
        <v>1</v>
      </c>
      <c r="E39" s="803">
        <v>0</v>
      </c>
      <c r="F39" s="803">
        <v>0</v>
      </c>
      <c r="G39" s="803">
        <v>11</v>
      </c>
      <c r="H39" s="804"/>
      <c r="I39" s="805">
        <v>0</v>
      </c>
      <c r="J39" s="802">
        <v>320</v>
      </c>
      <c r="K39" s="803">
        <v>147</v>
      </c>
      <c r="L39" s="803">
        <v>85</v>
      </c>
      <c r="M39" s="803">
        <v>61</v>
      </c>
      <c r="N39" s="803">
        <v>613</v>
      </c>
      <c r="O39" s="805"/>
      <c r="P39" s="751">
        <v>137</v>
      </c>
      <c r="Q39" s="807" t="s">
        <v>46</v>
      </c>
      <c r="S39" s="753"/>
    </row>
    <row r="40" spans="1:19" x14ac:dyDescent="0.2">
      <c r="A40" s="808"/>
    </row>
  </sheetData>
  <mergeCells count="2">
    <mergeCell ref="C6:I6"/>
    <mergeCell ref="J6:O6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AC36"/>
  <sheetViews>
    <sheetView showGridLines="0" topLeftCell="A11" workbookViewId="0">
      <selection activeCell="D42" sqref="D42"/>
    </sheetView>
  </sheetViews>
  <sheetFormatPr baseColWidth="10" defaultColWidth="11.42578125" defaultRowHeight="12.75" x14ac:dyDescent="0.2"/>
  <cols>
    <col min="1" max="1" width="4.85546875" style="43" customWidth="1"/>
    <col min="2" max="2" width="22" style="521" bestFit="1" customWidth="1"/>
    <col min="3" max="4" width="15.7109375" style="521" customWidth="1"/>
    <col min="5" max="5" width="13.42578125" style="521" customWidth="1"/>
    <col min="6" max="7" width="15.7109375" style="521" customWidth="1"/>
    <col min="8" max="8" width="16.28515625" style="521" customWidth="1"/>
    <col min="9" max="9" width="15" style="521" customWidth="1"/>
    <col min="10" max="12" width="11.42578125" style="521" customWidth="1"/>
    <col min="13" max="16384" width="11.42578125" style="521"/>
  </cols>
  <sheetData>
    <row r="1" spans="1:29" x14ac:dyDescent="0.2">
      <c r="A1" s="51" t="s">
        <v>0</v>
      </c>
    </row>
    <row r="2" spans="1:29" x14ac:dyDescent="0.2">
      <c r="A2" s="51"/>
    </row>
    <row r="3" spans="1:29" x14ac:dyDescent="0.2">
      <c r="A3" s="51" t="str">
        <f>A5</f>
        <v>Tabell 1 -5 - Bruk av private døgnovernattingstilbud - antall som er i tilbudet pr. 31.12.</v>
      </c>
      <c r="G3" s="203" t="s">
        <v>340</v>
      </c>
      <c r="H3" s="32"/>
    </row>
    <row r="5" spans="1:29" s="31" customFormat="1" ht="26.25" customHeight="1" thickBot="1" x14ac:dyDescent="0.25">
      <c r="A5" s="206" t="s">
        <v>436</v>
      </c>
    </row>
    <row r="6" spans="1:29" s="31" customFormat="1" ht="26.25" customHeight="1" x14ac:dyDescent="0.2">
      <c r="A6" s="89"/>
      <c r="B6" s="52"/>
      <c r="C6" s="2127" t="s">
        <v>177</v>
      </c>
      <c r="D6" s="2127"/>
      <c r="E6" s="2127"/>
      <c r="F6" s="2127" t="s">
        <v>178</v>
      </c>
      <c r="G6" s="2127"/>
      <c r="H6" s="2127"/>
      <c r="I6" s="224"/>
    </row>
    <row r="7" spans="1:29" s="31" customFormat="1" ht="61.5" customHeight="1" thickBot="1" x14ac:dyDescent="0.25">
      <c r="A7" s="207" t="s">
        <v>38</v>
      </c>
      <c r="B7" s="208" t="s">
        <v>3</v>
      </c>
      <c r="C7" s="227" t="s">
        <v>47</v>
      </c>
      <c r="D7" s="228" t="s">
        <v>48</v>
      </c>
      <c r="E7" s="229" t="s">
        <v>43</v>
      </c>
      <c r="F7" s="227" t="s">
        <v>47</v>
      </c>
      <c r="G7" s="228" t="s">
        <v>48</v>
      </c>
      <c r="H7" s="229" t="s">
        <v>43</v>
      </c>
      <c r="I7" s="209" t="s">
        <v>179</v>
      </c>
    </row>
    <row r="8" spans="1:29" ht="15" customHeight="1" x14ac:dyDescent="0.2">
      <c r="A8" s="11">
        <v>1</v>
      </c>
      <c r="B8" s="12" t="s">
        <v>5</v>
      </c>
      <c r="C8" s="488">
        <v>6</v>
      </c>
      <c r="D8" s="1133">
        <v>3</v>
      </c>
      <c r="E8" s="353">
        <f>C8+D8</f>
        <v>9</v>
      </c>
      <c r="F8" s="1133">
        <v>20</v>
      </c>
      <c r="G8" s="1133">
        <v>10</v>
      </c>
      <c r="H8" s="353">
        <f>F8+G8</f>
        <v>30</v>
      </c>
      <c r="I8" s="230">
        <f>E8+H8</f>
        <v>39</v>
      </c>
      <c r="K8" s="1369">
        <v>6</v>
      </c>
      <c r="L8" s="1369"/>
      <c r="M8" s="1369"/>
      <c r="N8" s="1369"/>
      <c r="O8" s="1369"/>
      <c r="P8" s="1368"/>
      <c r="Q8" s="1369"/>
      <c r="R8" s="1368"/>
      <c r="S8" s="1368"/>
      <c r="T8" s="1369"/>
      <c r="U8" s="1369"/>
      <c r="V8" s="1369"/>
      <c r="W8" s="1369"/>
      <c r="X8" s="1368"/>
      <c r="Y8" s="1369"/>
      <c r="Z8" s="31"/>
      <c r="AA8" s="31"/>
      <c r="AB8" s="31"/>
      <c r="AC8" s="31"/>
    </row>
    <row r="9" spans="1:29" ht="15" customHeight="1" x14ac:dyDescent="0.2">
      <c r="A9" s="9">
        <v>2</v>
      </c>
      <c r="B9" s="10" t="s">
        <v>6</v>
      </c>
      <c r="C9" s="489">
        <v>0</v>
      </c>
      <c r="D9" s="1135">
        <v>0</v>
      </c>
      <c r="E9" s="354">
        <f t="shared" ref="E9:E22" si="0">C9+D9</f>
        <v>0</v>
      </c>
      <c r="F9" s="1135">
        <v>2</v>
      </c>
      <c r="G9" s="1135">
        <v>1</v>
      </c>
      <c r="H9" s="354">
        <f t="shared" ref="H9:H22" si="1">F9+G9</f>
        <v>3</v>
      </c>
      <c r="I9" s="230">
        <f>E9+H9</f>
        <v>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15" customHeight="1" x14ac:dyDescent="0.2">
      <c r="A10" s="9">
        <v>3</v>
      </c>
      <c r="B10" s="10" t="s">
        <v>7</v>
      </c>
      <c r="C10" s="489">
        <v>0</v>
      </c>
      <c r="D10" s="1135">
        <v>0</v>
      </c>
      <c r="E10" s="354">
        <f t="shared" si="0"/>
        <v>0</v>
      </c>
      <c r="F10" s="1135">
        <v>4</v>
      </c>
      <c r="G10" s="1135">
        <v>0</v>
      </c>
      <c r="H10" s="354">
        <f t="shared" si="1"/>
        <v>4</v>
      </c>
      <c r="I10" s="230">
        <f t="shared" ref="I10:I21" si="2">E10+H10</f>
        <v>4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</row>
    <row r="11" spans="1:29" ht="15" customHeight="1" x14ac:dyDescent="0.2">
      <c r="A11" s="9">
        <v>4</v>
      </c>
      <c r="B11" s="10" t="s">
        <v>8</v>
      </c>
      <c r="C11" s="489">
        <v>0</v>
      </c>
      <c r="D11" s="1135">
        <v>0</v>
      </c>
      <c r="E11" s="354">
        <f t="shared" si="0"/>
        <v>0</v>
      </c>
      <c r="F11" s="1135">
        <v>2</v>
      </c>
      <c r="G11" s="1135">
        <v>4</v>
      </c>
      <c r="H11" s="354">
        <f t="shared" si="1"/>
        <v>6</v>
      </c>
      <c r="I11" s="230">
        <f t="shared" si="2"/>
        <v>6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15" customHeight="1" x14ac:dyDescent="0.25">
      <c r="A12" s="9">
        <v>5</v>
      </c>
      <c r="B12" s="10" t="s">
        <v>9</v>
      </c>
      <c r="C12" s="489">
        <v>0</v>
      </c>
      <c r="D12" s="1135">
        <v>0</v>
      </c>
      <c r="E12" s="354">
        <f t="shared" si="0"/>
        <v>0</v>
      </c>
      <c r="F12" s="1135">
        <v>8</v>
      </c>
      <c r="G12" s="1135">
        <v>1</v>
      </c>
      <c r="H12" s="354">
        <f t="shared" si="1"/>
        <v>9</v>
      </c>
      <c r="I12" s="230">
        <f t="shared" si="2"/>
        <v>9</v>
      </c>
      <c r="J12" s="225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1:29" ht="15" customHeight="1" x14ac:dyDescent="0.2">
      <c r="A13" s="9">
        <v>6</v>
      </c>
      <c r="B13" s="10" t="s">
        <v>10</v>
      </c>
      <c r="C13" s="489">
        <v>0</v>
      </c>
      <c r="D13" s="1135">
        <v>0</v>
      </c>
      <c r="E13" s="354">
        <f t="shared" si="0"/>
        <v>0</v>
      </c>
      <c r="F13" s="1135">
        <v>6</v>
      </c>
      <c r="G13" s="1135">
        <v>0</v>
      </c>
      <c r="H13" s="354">
        <f t="shared" si="1"/>
        <v>6</v>
      </c>
      <c r="I13" s="230">
        <f t="shared" si="2"/>
        <v>6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ht="15" customHeight="1" x14ac:dyDescent="0.2">
      <c r="A14" s="9">
        <v>7</v>
      </c>
      <c r="B14" s="10" t="s">
        <v>11</v>
      </c>
      <c r="C14" s="489">
        <v>0</v>
      </c>
      <c r="D14" s="1135">
        <v>0</v>
      </c>
      <c r="E14" s="354">
        <f t="shared" si="0"/>
        <v>0</v>
      </c>
      <c r="F14" s="1135">
        <v>1</v>
      </c>
      <c r="G14" s="1135">
        <v>1</v>
      </c>
      <c r="H14" s="354">
        <f t="shared" si="1"/>
        <v>2</v>
      </c>
      <c r="I14" s="230">
        <f t="shared" si="2"/>
        <v>2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1:29" ht="15" customHeight="1" x14ac:dyDescent="0.2">
      <c r="A15" s="9">
        <v>8</v>
      </c>
      <c r="B15" s="10" t="s">
        <v>12</v>
      </c>
      <c r="C15" s="489">
        <v>0</v>
      </c>
      <c r="D15" s="1135">
        <v>0</v>
      </c>
      <c r="E15" s="354">
        <f t="shared" si="0"/>
        <v>0</v>
      </c>
      <c r="F15" s="1135">
        <v>0</v>
      </c>
      <c r="G15" s="1135">
        <v>0</v>
      </c>
      <c r="H15" s="354">
        <f t="shared" si="1"/>
        <v>0</v>
      </c>
      <c r="I15" s="230">
        <f t="shared" si="2"/>
        <v>0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ht="15" customHeight="1" x14ac:dyDescent="0.2">
      <c r="A16" s="9">
        <v>9</v>
      </c>
      <c r="B16" s="10" t="s">
        <v>13</v>
      </c>
      <c r="C16" s="489">
        <v>0</v>
      </c>
      <c r="D16" s="1135">
        <v>0</v>
      </c>
      <c r="E16" s="354">
        <f t="shared" si="0"/>
        <v>0</v>
      </c>
      <c r="F16" s="1135">
        <v>2</v>
      </c>
      <c r="G16" s="1135">
        <v>0</v>
      </c>
      <c r="H16" s="354">
        <f t="shared" si="1"/>
        <v>2</v>
      </c>
      <c r="I16" s="230">
        <f t="shared" si="2"/>
        <v>2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1:29" ht="15" customHeight="1" x14ac:dyDescent="0.2">
      <c r="A17" s="9">
        <v>10</v>
      </c>
      <c r="B17" s="10" t="s">
        <v>14</v>
      </c>
      <c r="C17" s="489">
        <v>2</v>
      </c>
      <c r="D17" s="1135">
        <v>0</v>
      </c>
      <c r="E17" s="354">
        <f t="shared" si="0"/>
        <v>2</v>
      </c>
      <c r="F17" s="1135">
        <v>6</v>
      </c>
      <c r="G17" s="1135">
        <v>1</v>
      </c>
      <c r="H17" s="354">
        <f t="shared" si="1"/>
        <v>7</v>
      </c>
      <c r="I17" s="230">
        <f t="shared" si="2"/>
        <v>9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ht="15" customHeight="1" x14ac:dyDescent="0.2">
      <c r="A18" s="9">
        <v>11</v>
      </c>
      <c r="B18" s="10" t="s">
        <v>15</v>
      </c>
      <c r="C18" s="489">
        <v>0</v>
      </c>
      <c r="D18" s="1135">
        <v>0</v>
      </c>
      <c r="E18" s="354">
        <f t="shared" si="0"/>
        <v>0</v>
      </c>
      <c r="F18" s="1135">
        <v>2</v>
      </c>
      <c r="G18" s="1135">
        <v>2</v>
      </c>
      <c r="H18" s="354">
        <f t="shared" si="1"/>
        <v>4</v>
      </c>
      <c r="I18" s="230">
        <f t="shared" si="2"/>
        <v>4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1:29" ht="15" customHeight="1" x14ac:dyDescent="0.2">
      <c r="A19" s="9">
        <v>12</v>
      </c>
      <c r="B19" s="10" t="s">
        <v>16</v>
      </c>
      <c r="C19" s="489">
        <v>0</v>
      </c>
      <c r="D19" s="1135">
        <v>0</v>
      </c>
      <c r="E19" s="354">
        <f t="shared" si="0"/>
        <v>0</v>
      </c>
      <c r="F19" s="1135">
        <v>0</v>
      </c>
      <c r="G19" s="1135">
        <v>0</v>
      </c>
      <c r="H19" s="354">
        <f t="shared" si="1"/>
        <v>0</v>
      </c>
      <c r="I19" s="230">
        <f t="shared" si="2"/>
        <v>0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 ht="15" customHeight="1" x14ac:dyDescent="0.2">
      <c r="A20" s="9">
        <v>13</v>
      </c>
      <c r="B20" s="10" t="s">
        <v>17</v>
      </c>
      <c r="C20" s="489">
        <v>0</v>
      </c>
      <c r="D20" s="1135">
        <v>0</v>
      </c>
      <c r="E20" s="354">
        <f t="shared" si="0"/>
        <v>0</v>
      </c>
      <c r="F20" s="1135">
        <v>2</v>
      </c>
      <c r="G20" s="1135">
        <v>0</v>
      </c>
      <c r="H20" s="354">
        <f t="shared" si="1"/>
        <v>2</v>
      </c>
      <c r="I20" s="230">
        <f t="shared" si="2"/>
        <v>2</v>
      </c>
    </row>
    <row r="21" spans="1:29" ht="15" customHeight="1" x14ac:dyDescent="0.2">
      <c r="A21" s="9">
        <v>14</v>
      </c>
      <c r="B21" s="10" t="s">
        <v>18</v>
      </c>
      <c r="C21" s="489">
        <v>0</v>
      </c>
      <c r="D21" s="1135">
        <v>0</v>
      </c>
      <c r="E21" s="354">
        <f t="shared" si="0"/>
        <v>0</v>
      </c>
      <c r="F21" s="1135">
        <v>6</v>
      </c>
      <c r="G21" s="1135">
        <v>1</v>
      </c>
      <c r="H21" s="354">
        <f t="shared" si="1"/>
        <v>7</v>
      </c>
      <c r="I21" s="230">
        <f t="shared" si="2"/>
        <v>7</v>
      </c>
      <c r="L21" s="521" t="s">
        <v>107</v>
      </c>
    </row>
    <row r="22" spans="1:29" ht="15" customHeight="1" thickBot="1" x14ac:dyDescent="0.25">
      <c r="A22" s="13">
        <v>15</v>
      </c>
      <c r="B22" s="14" t="s">
        <v>19</v>
      </c>
      <c r="C22" s="490">
        <v>0</v>
      </c>
      <c r="D22" s="108">
        <v>0</v>
      </c>
      <c r="E22" s="380">
        <f t="shared" si="0"/>
        <v>0</v>
      </c>
      <c r="F22" s="108">
        <v>10</v>
      </c>
      <c r="G22" s="108">
        <v>0</v>
      </c>
      <c r="H22" s="380">
        <f t="shared" si="1"/>
        <v>10</v>
      </c>
      <c r="I22" s="379">
        <f>E22+H22</f>
        <v>10</v>
      </c>
    </row>
    <row r="23" spans="1:29" s="32" customFormat="1" ht="15" customHeight="1" x14ac:dyDescent="0.2">
      <c r="A23" s="385"/>
      <c r="B23" s="1140" t="s">
        <v>435</v>
      </c>
      <c r="C23" s="1347">
        <f t="shared" ref="C23:I23" si="3">SUM(C8:C22)</f>
        <v>8</v>
      </c>
      <c r="D23" s="1321">
        <f t="shared" si="3"/>
        <v>3</v>
      </c>
      <c r="E23" s="353">
        <f t="shared" si="3"/>
        <v>11</v>
      </c>
      <c r="F23" s="1347">
        <f t="shared" si="3"/>
        <v>71</v>
      </c>
      <c r="G23" s="1321">
        <f t="shared" si="3"/>
        <v>21</v>
      </c>
      <c r="H23" s="353">
        <f t="shared" si="3"/>
        <v>92</v>
      </c>
      <c r="I23" s="1326">
        <f t="shared" si="3"/>
        <v>103</v>
      </c>
    </row>
    <row r="24" spans="1:29" s="1130" customFormat="1" ht="15" customHeight="1" x14ac:dyDescent="0.2">
      <c r="A24" s="386"/>
      <c r="B24" s="513" t="s">
        <v>413</v>
      </c>
      <c r="C24" s="1259">
        <v>1</v>
      </c>
      <c r="D24" s="384">
        <v>1</v>
      </c>
      <c r="E24" s="387">
        <v>2</v>
      </c>
      <c r="F24" s="1259">
        <v>43</v>
      </c>
      <c r="G24" s="384">
        <v>17</v>
      </c>
      <c r="H24" s="387">
        <v>60</v>
      </c>
      <c r="I24" s="1325">
        <v>62</v>
      </c>
    </row>
    <row r="25" spans="1:29" s="32" customFormat="1" ht="15" customHeight="1" thickBot="1" x14ac:dyDescent="0.25">
      <c r="A25" s="1127"/>
      <c r="B25" s="1065" t="s">
        <v>399</v>
      </c>
      <c r="C25" s="1331">
        <v>5</v>
      </c>
      <c r="D25" s="1346">
        <v>3</v>
      </c>
      <c r="E25" s="1338">
        <v>8</v>
      </c>
      <c r="F25" s="1331">
        <v>69</v>
      </c>
      <c r="G25" s="1346">
        <v>23</v>
      </c>
      <c r="H25" s="1338">
        <v>92</v>
      </c>
      <c r="I25" s="1345">
        <v>100</v>
      </c>
      <c r="O25" s="32" t="s">
        <v>107</v>
      </c>
    </row>
    <row r="26" spans="1:29" s="71" customFormat="1" ht="15" customHeight="1" x14ac:dyDescent="0.2">
      <c r="A26" s="1008"/>
      <c r="B26" s="340" t="s">
        <v>279</v>
      </c>
      <c r="C26" s="1296">
        <v>0</v>
      </c>
      <c r="D26" s="1096">
        <v>10</v>
      </c>
      <c r="E26" s="1097">
        <v>10</v>
      </c>
      <c r="F26" s="1296">
        <v>62</v>
      </c>
      <c r="G26" s="1096">
        <v>28</v>
      </c>
      <c r="H26" s="1097">
        <v>90</v>
      </c>
      <c r="I26" s="1319">
        <v>100</v>
      </c>
    </row>
    <row r="27" spans="1:29" s="71" customFormat="1" ht="15" customHeight="1" x14ac:dyDescent="0.2">
      <c r="A27" s="386"/>
      <c r="B27" s="513" t="s">
        <v>264</v>
      </c>
      <c r="C27" s="1259">
        <v>1</v>
      </c>
      <c r="D27" s="384">
        <v>6</v>
      </c>
      <c r="E27" s="387">
        <v>7</v>
      </c>
      <c r="F27" s="1259">
        <v>65</v>
      </c>
      <c r="G27" s="384">
        <v>36</v>
      </c>
      <c r="H27" s="387">
        <v>101</v>
      </c>
      <c r="I27" s="1325">
        <v>108</v>
      </c>
    </row>
    <row r="28" spans="1:29" s="71" customFormat="1" ht="15" customHeight="1" thickBot="1" x14ac:dyDescent="0.25">
      <c r="A28" s="388"/>
      <c r="B28" s="355" t="s">
        <v>242</v>
      </c>
      <c r="C28" s="1333">
        <v>0</v>
      </c>
      <c r="D28" s="390">
        <v>10</v>
      </c>
      <c r="E28" s="391">
        <v>10</v>
      </c>
      <c r="F28" s="1333">
        <v>61</v>
      </c>
      <c r="G28" s="390">
        <v>44</v>
      </c>
      <c r="H28" s="391">
        <v>105</v>
      </c>
      <c r="I28" s="1295">
        <v>115</v>
      </c>
    </row>
    <row r="29" spans="1:29" s="71" customFormat="1" ht="15" customHeight="1" x14ac:dyDescent="0.2">
      <c r="A29" s="381"/>
      <c r="B29" s="173" t="s">
        <v>163</v>
      </c>
      <c r="C29" s="241">
        <v>0</v>
      </c>
      <c r="D29" s="242">
        <v>15</v>
      </c>
      <c r="E29" s="243">
        <v>15</v>
      </c>
      <c r="F29" s="241">
        <v>64</v>
      </c>
      <c r="G29" s="242">
        <v>33</v>
      </c>
      <c r="H29" s="243">
        <v>97</v>
      </c>
      <c r="I29" s="382">
        <v>112</v>
      </c>
    </row>
    <row r="30" spans="1:29" s="32" customFormat="1" ht="15" customHeight="1" x14ac:dyDescent="0.2">
      <c r="A30" s="312"/>
      <c r="B30" s="172" t="s">
        <v>185</v>
      </c>
      <c r="C30" s="211">
        <v>0</v>
      </c>
      <c r="D30" s="226">
        <v>29</v>
      </c>
      <c r="E30" s="212">
        <v>29</v>
      </c>
      <c r="F30" s="211">
        <v>86</v>
      </c>
      <c r="G30" s="226">
        <v>54</v>
      </c>
      <c r="H30" s="212">
        <v>140</v>
      </c>
      <c r="I30" s="313">
        <v>169</v>
      </c>
    </row>
    <row r="31" spans="1:29" s="32" customFormat="1" ht="15" customHeight="1" thickBot="1" x14ac:dyDescent="0.25">
      <c r="A31" s="314"/>
      <c r="B31" s="706" t="s">
        <v>186</v>
      </c>
      <c r="C31" s="315">
        <v>1</v>
      </c>
      <c r="D31" s="316">
        <v>24</v>
      </c>
      <c r="E31" s="317">
        <v>25</v>
      </c>
      <c r="F31" s="315">
        <v>72</v>
      </c>
      <c r="G31" s="316">
        <v>33</v>
      </c>
      <c r="H31" s="317">
        <v>105</v>
      </c>
      <c r="I31" s="318">
        <v>130</v>
      </c>
      <c r="L31" s="32" t="s">
        <v>107</v>
      </c>
    </row>
    <row r="32" spans="1:29" s="32" customFormat="1" ht="15" customHeight="1" x14ac:dyDescent="0.2">
      <c r="A32" s="210"/>
      <c r="B32" s="311" t="s">
        <v>187</v>
      </c>
      <c r="C32" s="241">
        <v>1</v>
      </c>
      <c r="D32" s="242">
        <v>9</v>
      </c>
      <c r="E32" s="243">
        <v>10</v>
      </c>
      <c r="F32" s="241">
        <v>73</v>
      </c>
      <c r="G32" s="242">
        <v>39</v>
      </c>
      <c r="H32" s="243">
        <v>112</v>
      </c>
      <c r="I32" s="244">
        <v>122</v>
      </c>
    </row>
    <row r="33" spans="1:9" s="32" customFormat="1" ht="15" customHeight="1" x14ac:dyDescent="0.2">
      <c r="A33" s="219"/>
      <c r="B33" s="131" t="s">
        <v>119</v>
      </c>
      <c r="C33" s="211">
        <v>7</v>
      </c>
      <c r="D33" s="213">
        <v>4</v>
      </c>
      <c r="E33" s="212">
        <v>11</v>
      </c>
      <c r="F33" s="211">
        <v>88</v>
      </c>
      <c r="G33" s="213">
        <v>26</v>
      </c>
      <c r="H33" s="212">
        <v>114</v>
      </c>
      <c r="I33" s="214">
        <v>125</v>
      </c>
    </row>
    <row r="34" spans="1:9" s="32" customFormat="1" ht="15" customHeight="1" thickBot="1" x14ac:dyDescent="0.25">
      <c r="A34" s="220"/>
      <c r="B34" s="171" t="s">
        <v>188</v>
      </c>
      <c r="C34" s="215">
        <v>9</v>
      </c>
      <c r="D34" s="217">
        <v>3</v>
      </c>
      <c r="E34" s="216">
        <v>12</v>
      </c>
      <c r="F34" s="215">
        <v>76</v>
      </c>
      <c r="G34" s="217">
        <v>27</v>
      </c>
      <c r="H34" s="216">
        <v>103</v>
      </c>
      <c r="I34" s="218">
        <v>115</v>
      </c>
    </row>
    <row r="35" spans="1:9" s="32" customFormat="1" ht="15" customHeight="1" thickBot="1" x14ac:dyDescent="0.25">
      <c r="A35" s="221"/>
      <c r="B35" s="170" t="s">
        <v>189</v>
      </c>
      <c r="C35" s="222">
        <v>5</v>
      </c>
      <c r="D35" s="223">
        <v>28</v>
      </c>
      <c r="E35" s="309">
        <v>33</v>
      </c>
      <c r="F35" s="222">
        <v>64</v>
      </c>
      <c r="G35" s="223">
        <v>37</v>
      </c>
      <c r="H35" s="309">
        <v>101</v>
      </c>
      <c r="I35" s="310">
        <v>134</v>
      </c>
    </row>
    <row r="36" spans="1:9" s="32" customFormat="1" ht="19.7" customHeight="1" x14ac:dyDescent="0.2"/>
  </sheetData>
  <mergeCells count="2">
    <mergeCell ref="C6:E6"/>
    <mergeCell ref="F6:H6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21</vt:i4>
      </vt:variant>
    </vt:vector>
  </HeadingPairs>
  <TitlesOfParts>
    <vt:vector size="50" baseType="lpstr">
      <vt:lpstr>FO-1-omdisp_sos_hj</vt:lpstr>
      <vt:lpstr>1-1-A-ant__saker_miljørettet_hv</vt:lpstr>
      <vt:lpstr>1-1-B-Smittevern</vt:lpstr>
      <vt:lpstr>Tabell_1-3-A_Bistand_kjøp-bolig</vt:lpstr>
      <vt:lpstr>Tab-1-3-B0 Bosetting</vt:lpstr>
      <vt:lpstr>Tabell_1-3-B-Saks_beh_tid-bolig</vt:lpstr>
      <vt:lpstr>Tab_1-3-B2-Bostøtte-B3-ventetid</vt:lpstr>
      <vt:lpstr>Tabell_1-4-døgnovernatting</vt:lpstr>
      <vt:lpstr>Tabell_1-5-kvalitetsavtale</vt:lpstr>
      <vt:lpstr>Tabell_1-6-oppfølging</vt:lpstr>
      <vt:lpstr>Tabell_1-_7_og_1-8_-_Beh_tid</vt:lpstr>
      <vt:lpstr>Tabell_1-_9_-_Tilgjengelighet</vt:lpstr>
      <vt:lpstr>Tabell 1-10 A KVP aldersfordelt</vt:lpstr>
      <vt:lpstr>Tabell 1-10 B Intro og ny sjans</vt:lpstr>
      <vt:lpstr>Tab_1_11_A-Saksmengde_KVP</vt:lpstr>
      <vt:lpstr>Tab__1_11_B-tiltakskategori KVP</vt:lpstr>
      <vt:lpstr>Tab_1_11_C_-_Ant_delt_m_tiltak_</vt:lpstr>
      <vt:lpstr>Tab_1_11_D-Bruke_av_komm_tiltak</vt:lpstr>
      <vt:lpstr>Tab_1_11_E-Avsluttede_KVP</vt:lpstr>
      <vt:lpstr>Tab_1_11_F_Resultat_introduksj</vt:lpstr>
      <vt:lpstr>Tab_1_11_G_Resultat Jobbsjansen</vt:lpstr>
      <vt:lpstr>Tabell_1-11-H_Res_andre_tiltak</vt:lpstr>
      <vt:lpstr>Tabell_1-11-1_-_Rusomsorg</vt:lpstr>
      <vt:lpstr>Tabell_1-_14_-A-B-trusler,vold</vt:lpstr>
      <vt:lpstr>Tabell_1-_14-C_-_Saksbehandling</vt:lpstr>
      <vt:lpstr>Tabell 1_14_D _ Saksbeh pas</vt:lpstr>
      <vt:lpstr>Tabell_1-_15_-_Bruk-_Ind_plan</vt:lpstr>
      <vt:lpstr>kriteriebefolkning</vt:lpstr>
      <vt:lpstr>kriterie_FO1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'Tab_1_11_C_-_Ant_delt_m_tiltak_'!Utskriftsområde</vt:lpstr>
      <vt:lpstr>'Tab_1_11_D-Bruke_av_komm_tiltak'!Utskriftsområde</vt:lpstr>
      <vt:lpstr>'Tab_1_11_E-Avsluttede_KVP'!Utskriftsområde</vt:lpstr>
      <vt:lpstr>Tab_1_11_F_Resultat_introduksj!Utskriftsområde</vt:lpstr>
      <vt:lpstr>'Tab_1_11_G_Resultat Jobbsjansen'!Utskriftsområde</vt:lpstr>
      <vt:lpstr>'Tab-1-3-B0 Bosetting'!Utskriftsområde</vt:lpstr>
      <vt:lpstr>'Tabell 1-10 A KVP aldersfordelt'!Utskriftsområde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'Tabell_1-11-H_Res_andre_tiltak'!Utskriftsområde</vt:lpstr>
      <vt:lpstr>'Tabell_1-3-A_Bistand_kjøp-bolig'!Utskriftsområde</vt:lpstr>
      <vt:lpstr>'Tabell_1-3-B-Saks_beh_tid-bolig'!Utskriftsområde</vt:lpstr>
      <vt:lpstr>'Tabell_1-4-døgnovernatting'!Utskriftsområde</vt:lpstr>
      <vt:lpstr>'Tabell_1-5-kvalitetsavtale'!Utskriftsområde</vt:lpstr>
      <vt:lpstr>'Tabell_1-6-oppfølging'!Utskriftsområde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2014-02-24T16:24:55Z</cp:lastPrinted>
  <dcterms:created xsi:type="dcterms:W3CDTF">2003-11-04T12:39:02Z</dcterms:created>
  <dcterms:modified xsi:type="dcterms:W3CDTF">2015-04-07T10:56:51Z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</Properties>
</file>